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8_{84C6CE38-CC66-492D-B1EA-43EF643C6DB0}" xr6:coauthVersionLast="47" xr6:coauthVersionMax="47" xr10:uidLastSave="{00000000-0000-0000-0000-000000000000}"/>
  <bookViews>
    <workbookView xWindow="-120" yWindow="-120" windowWidth="29040" windowHeight="15720" tabRatio="688" xr2:uid="{00000000-000D-0000-FFFF-FFFF00000000}"/>
  </bookViews>
  <sheets>
    <sheet name="таблица" sheetId="6" r:id="rId1"/>
    <sheet name="Таблица (без темпов)" sheetId="4" r:id="rId2"/>
    <sheet name="анализ" sheetId="2" r:id="rId3"/>
    <sheet name="Лист2" sheetId="3" r:id="rId4"/>
    <sheet name="Лист3" sheetId="5" r:id="rId5"/>
  </sheets>
  <definedNames>
    <definedName name="_xlnm._FilterDatabase" localSheetId="2" hidden="1">анализ!$A$5:$CG$48</definedName>
    <definedName name="_xlnm._FilterDatabase" localSheetId="3" hidden="1">Лист2!$A$2:$W$227</definedName>
    <definedName name="_xlnm._FilterDatabase" localSheetId="1" hidden="1">'Таблица (без темпов)'!$A$3:$EY$24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44" i="2" l="1"/>
  <c r="BQ46" i="2"/>
  <c r="BQ45" i="2"/>
  <c r="BQ44" i="2"/>
  <c r="AR44" i="2"/>
  <c r="AN45" i="2"/>
  <c r="AL45" i="2"/>
  <c r="AK46" i="2"/>
  <c r="AJ46" i="2"/>
  <c r="AC47" i="2"/>
  <c r="AB47" i="2"/>
  <c r="AC46" i="2"/>
  <c r="AC45" i="2"/>
  <c r="AB46" i="2"/>
  <c r="AB45" i="2"/>
  <c r="AB44" i="2"/>
  <c r="Y44" i="2"/>
  <c r="T44" i="2"/>
  <c r="R46" i="2"/>
  <c r="Q46" i="2"/>
  <c r="Q45" i="2"/>
  <c r="Q44" i="2"/>
  <c r="P44" i="2"/>
  <c r="M46" i="2"/>
  <c r="M45" i="2"/>
  <c r="M44" i="2"/>
  <c r="L46" i="2"/>
  <c r="L45" i="2"/>
  <c r="M47" i="2"/>
  <c r="L47" i="2"/>
  <c r="I48" i="2"/>
  <c r="J45" i="2"/>
  <c r="J47" i="2"/>
  <c r="C46" i="2"/>
  <c r="C44" i="2"/>
  <c r="BL45" i="2" l="1"/>
  <c r="BM46" i="2"/>
  <c r="BL46" i="2"/>
  <c r="AZ47" i="2"/>
  <c r="AY47" i="2"/>
  <c r="AX43" i="2"/>
  <c r="AV46" i="2"/>
  <c r="AW45" i="2"/>
  <c r="AV45" i="2"/>
  <c r="AW44" i="2"/>
  <c r="AV44" i="2"/>
  <c r="AN44" i="2"/>
  <c r="E46" i="2"/>
  <c r="D235" i="3"/>
  <c r="D234" i="3"/>
  <c r="BY45" i="2"/>
  <c r="AK45" i="2"/>
  <c r="L44" i="2"/>
  <c r="J46" i="2"/>
  <c r="I47" i="2"/>
  <c r="I46" i="2"/>
  <c r="BM45" i="2"/>
  <c r="BM44" i="2"/>
  <c r="BL44" i="2"/>
  <c r="AY49" i="2"/>
  <c r="AZ48" i="2"/>
  <c r="AY48" i="2"/>
  <c r="BA47" i="2"/>
  <c r="AZ44" i="2"/>
  <c r="AJ45" i="2"/>
  <c r="AL44" i="2"/>
  <c r="AK44" i="2"/>
  <c r="AJ44" i="2"/>
  <c r="AG43" i="2"/>
  <c r="P46" i="2"/>
  <c r="P45" i="2"/>
  <c r="C47" i="2"/>
  <c r="BE44" i="2"/>
  <c r="BR43" i="2" l="1"/>
  <c r="BA46" i="2"/>
  <c r="AZ46" i="2"/>
  <c r="AY46" i="2"/>
  <c r="BA45" i="2"/>
  <c r="AZ45" i="2"/>
  <c r="AY45" i="2"/>
  <c r="Y46" i="2"/>
  <c r="Y45" i="2"/>
  <c r="X48" i="2"/>
  <c r="X47" i="2"/>
  <c r="X46" i="2"/>
  <c r="X45" i="2"/>
  <c r="U46" i="2"/>
  <c r="E45" i="2"/>
  <c r="EX24" i="4"/>
  <c r="EY24" i="4"/>
  <c r="U44" i="2" l="1"/>
  <c r="I45" i="2"/>
  <c r="I44" i="2"/>
  <c r="CF42" i="2"/>
  <c r="CG42" i="2"/>
  <c r="AO44" i="2" l="1"/>
  <c r="U47" i="2"/>
  <c r="T46" i="2"/>
  <c r="BF43" i="2"/>
  <c r="BJ43" i="2"/>
  <c r="BN43" i="2"/>
  <c r="BV43" i="2"/>
  <c r="BD44" i="2"/>
  <c r="BH44" i="2"/>
  <c r="BU44" i="2"/>
  <c r="D230" i="3"/>
  <c r="E230" i="3"/>
  <c r="P439" i="3"/>
  <c r="BA44" i="2"/>
  <c r="AY44" i="2"/>
  <c r="BY44" i="2"/>
  <c r="CE44" i="2" l="1"/>
  <c r="D45" i="2"/>
  <c r="C45" i="2"/>
  <c r="E4" i="2"/>
  <c r="E51" i="2" s="1"/>
  <c r="C4" i="2"/>
  <c r="C51" i="2" s="1"/>
  <c r="BB43" i="2" l="1"/>
  <c r="EQ5" i="4"/>
  <c r="ER5" i="4"/>
  <c r="ES5" i="4"/>
  <c r="ET5" i="4"/>
  <c r="EU5" i="4"/>
  <c r="EV5" i="4"/>
  <c r="EQ6" i="4"/>
  <c r="ER6" i="4"/>
  <c r="ES6" i="4"/>
  <c r="ET6" i="4"/>
  <c r="EU6" i="4"/>
  <c r="EV6" i="4"/>
  <c r="EQ7" i="4"/>
  <c r="ER7" i="4"/>
  <c r="ES7" i="4"/>
  <c r="ET7" i="4"/>
  <c r="EU7" i="4"/>
  <c r="EV7" i="4"/>
  <c r="EQ8" i="4"/>
  <c r="ER8" i="4"/>
  <c r="ES8" i="4"/>
  <c r="ET8" i="4"/>
  <c r="EU8" i="4"/>
  <c r="EV8" i="4"/>
  <c r="EQ9" i="4"/>
  <c r="ER9" i="4"/>
  <c r="ES9" i="4"/>
  <c r="ET9" i="4"/>
  <c r="EU9" i="4"/>
  <c r="EV9" i="4"/>
  <c r="EQ10" i="4"/>
  <c r="ER10" i="4"/>
  <c r="ES10" i="4"/>
  <c r="ET10" i="4"/>
  <c r="EU10" i="4"/>
  <c r="EV10" i="4"/>
  <c r="EQ11" i="4"/>
  <c r="ER11" i="4"/>
  <c r="ES11" i="4"/>
  <c r="ET11" i="4"/>
  <c r="EU11" i="4"/>
  <c r="EV11" i="4"/>
  <c r="EQ12" i="4"/>
  <c r="ER12" i="4"/>
  <c r="ES12" i="4"/>
  <c r="ET12" i="4"/>
  <c r="EU12" i="4"/>
  <c r="EV12" i="4"/>
  <c r="EQ13" i="4"/>
  <c r="ER13" i="4"/>
  <c r="ES13" i="4"/>
  <c r="ET13" i="4"/>
  <c r="EU13" i="4"/>
  <c r="EV13" i="4"/>
  <c r="EQ14" i="4"/>
  <c r="ER14" i="4"/>
  <c r="ES14" i="4"/>
  <c r="ET14" i="4"/>
  <c r="EU14" i="4"/>
  <c r="EV14" i="4"/>
  <c r="EQ15" i="4"/>
  <c r="ER15" i="4"/>
  <c r="ES15" i="4"/>
  <c r="ET15" i="4"/>
  <c r="EU15" i="4"/>
  <c r="EV15" i="4"/>
  <c r="EQ16" i="4"/>
  <c r="ER16" i="4"/>
  <c r="ES16" i="4"/>
  <c r="ET16" i="4"/>
  <c r="EU16" i="4"/>
  <c r="EV16" i="4"/>
  <c r="EQ17" i="4"/>
  <c r="ER17" i="4"/>
  <c r="ES17" i="4"/>
  <c r="ET17" i="4"/>
  <c r="EU17" i="4"/>
  <c r="EV17" i="4"/>
  <c r="EQ18" i="4"/>
  <c r="ER18" i="4"/>
  <c r="ES18" i="4"/>
  <c r="ET18" i="4"/>
  <c r="EU18" i="4"/>
  <c r="EV18" i="4"/>
  <c r="EQ19" i="4"/>
  <c r="ER19" i="4"/>
  <c r="ES19" i="4"/>
  <c r="ET19" i="4"/>
  <c r="EU19" i="4"/>
  <c r="EV19" i="4"/>
  <c r="EQ20" i="4"/>
  <c r="ER20" i="4"/>
  <c r="ES20" i="4"/>
  <c r="ET20" i="4"/>
  <c r="EU20" i="4"/>
  <c r="EV20" i="4"/>
  <c r="EQ21" i="4"/>
  <c r="ER21" i="4"/>
  <c r="ES21" i="4"/>
  <c r="ET21" i="4"/>
  <c r="EU21" i="4"/>
  <c r="EV21" i="4"/>
  <c r="EQ22" i="4"/>
  <c r="ER22" i="4"/>
  <c r="ES22" i="4"/>
  <c r="ET22" i="4"/>
  <c r="EU22" i="4"/>
  <c r="EV22" i="4"/>
  <c r="EQ23" i="4"/>
  <c r="ER23" i="4"/>
  <c r="ES23" i="4"/>
  <c r="ET23" i="4"/>
  <c r="EU23" i="4"/>
  <c r="EV23" i="4"/>
  <c r="ER4" i="4"/>
  <c r="ES4" i="4"/>
  <c r="ET4" i="4"/>
  <c r="EU4" i="4"/>
  <c r="EV4" i="4"/>
  <c r="EQ4" i="4"/>
  <c r="EQ2" i="4"/>
  <c r="AF43" i="2"/>
  <c r="EP5" i="4"/>
  <c r="EP6" i="4"/>
  <c r="EP7" i="4"/>
  <c r="EP8" i="4"/>
  <c r="EP9" i="4"/>
  <c r="EP10" i="4"/>
  <c r="EP11" i="4"/>
  <c r="EP12" i="4"/>
  <c r="EP13" i="4"/>
  <c r="EP14" i="4"/>
  <c r="EP15" i="4"/>
  <c r="EP16" i="4"/>
  <c r="EP17" i="4"/>
  <c r="BF40" i="2" s="1"/>
  <c r="EP18" i="4"/>
  <c r="BJ40" i="2" s="1"/>
  <c r="EP19" i="4"/>
  <c r="BN40" i="2" s="1"/>
  <c r="EP20" i="4"/>
  <c r="BR40" i="2" s="1"/>
  <c r="EP21" i="4"/>
  <c r="BV40" i="2" s="1"/>
  <c r="EP22" i="4"/>
  <c r="EP23" i="4"/>
  <c r="EU24" i="4" l="1"/>
  <c r="EQ24" i="4"/>
  <c r="ET24" i="4"/>
  <c r="EV24" i="4"/>
  <c r="ER24" i="4"/>
  <c r="ES24" i="4"/>
  <c r="I51" i="2"/>
  <c r="M51" i="2" s="1"/>
  <c r="Q51" i="2" s="1"/>
  <c r="U51" i="2" s="1"/>
  <c r="Y51" i="2" s="1"/>
  <c r="AC51" i="2" s="1"/>
  <c r="AG51" i="2" s="1"/>
  <c r="AK51" i="2" s="1"/>
  <c r="AO51" i="2" s="1"/>
  <c r="AS51" i="2" s="1"/>
  <c r="AW51" i="2" s="1"/>
  <c r="BA51" i="2" s="1"/>
  <c r="G51" i="2"/>
  <c r="K51" i="2" s="1"/>
  <c r="O51" i="2" s="1"/>
  <c r="S51" i="2" s="1"/>
  <c r="W51" i="2" s="1"/>
  <c r="AA51" i="2" s="1"/>
  <c r="AE51" i="2" s="1"/>
  <c r="AI51" i="2" s="1"/>
  <c r="AM51" i="2" s="1"/>
  <c r="AQ51" i="2" s="1"/>
  <c r="AU51" i="2" s="1"/>
  <c r="AY51" i="2" s="1"/>
  <c r="D231" i="3"/>
  <c r="W236" i="3"/>
  <c r="W237" i="3"/>
  <c r="W238" i="3"/>
  <c r="W239" i="3"/>
  <c r="W240" i="3"/>
  <c r="W241" i="3"/>
  <c r="W242" i="3"/>
  <c r="W243" i="3"/>
  <c r="W244" i="3"/>
  <c r="W245" i="3"/>
  <c r="W246" i="3"/>
  <c r="W247" i="3"/>
  <c r="W248" i="3"/>
  <c r="W249" i="3"/>
  <c r="W250" i="3"/>
  <c r="W251" i="3"/>
  <c r="W252" i="3"/>
  <c r="W253" i="3"/>
  <c r="W254" i="3"/>
  <c r="W255" i="3"/>
  <c r="W256" i="3"/>
  <c r="W257" i="3"/>
  <c r="W258" i="3"/>
  <c r="W259" i="3"/>
  <c r="W260" i="3"/>
  <c r="W261" i="3"/>
  <c r="W262" i="3"/>
  <c r="W263" i="3"/>
  <c r="W264" i="3"/>
  <c r="W265" i="3"/>
  <c r="W266" i="3"/>
  <c r="W267" i="3"/>
  <c r="W268" i="3"/>
  <c r="W269" i="3"/>
  <c r="W270" i="3"/>
  <c r="W271" i="3"/>
  <c r="W272" i="3"/>
  <c r="W273" i="3"/>
  <c r="W274" i="3"/>
  <c r="W275" i="3"/>
  <c r="W276" i="3"/>
  <c r="W277" i="3"/>
  <c r="W278" i="3"/>
  <c r="W279" i="3"/>
  <c r="W280" i="3"/>
  <c r="W281" i="3"/>
  <c r="W282" i="3"/>
  <c r="W283" i="3"/>
  <c r="W284" i="3"/>
  <c r="W285" i="3"/>
  <c r="W286" i="3"/>
  <c r="W287" i="3"/>
  <c r="W288" i="3"/>
  <c r="W289" i="3"/>
  <c r="W290" i="3"/>
  <c r="W291" i="3"/>
  <c r="W292" i="3"/>
  <c r="W293" i="3"/>
  <c r="W294" i="3"/>
  <c r="W295" i="3"/>
  <c r="W296" i="3"/>
  <c r="W297" i="3"/>
  <c r="W298" i="3"/>
  <c r="W299" i="3"/>
  <c r="W300" i="3"/>
  <c r="W301" i="3"/>
  <c r="W302" i="3"/>
  <c r="W303" i="3"/>
  <c r="W304" i="3"/>
  <c r="W305" i="3"/>
  <c r="W306" i="3"/>
  <c r="W307" i="3"/>
  <c r="W308" i="3"/>
  <c r="W309" i="3"/>
  <c r="W310" i="3"/>
  <c r="W311" i="3"/>
  <c r="W312" i="3"/>
  <c r="W313" i="3"/>
  <c r="W314" i="3"/>
  <c r="W315" i="3"/>
  <c r="W316" i="3"/>
  <c r="W317" i="3"/>
  <c r="W318" i="3"/>
  <c r="W319" i="3"/>
  <c r="W320" i="3"/>
  <c r="W321" i="3"/>
  <c r="W322" i="3"/>
  <c r="W323" i="3"/>
  <c r="W324" i="3"/>
  <c r="W325" i="3"/>
  <c r="W326" i="3"/>
  <c r="W327" i="3"/>
  <c r="W328" i="3"/>
  <c r="W329" i="3"/>
  <c r="W330" i="3"/>
  <c r="W331" i="3"/>
  <c r="W332" i="3"/>
  <c r="W333" i="3"/>
  <c r="W334" i="3"/>
  <c r="W335" i="3"/>
  <c r="W336" i="3"/>
  <c r="W337" i="3"/>
  <c r="W338" i="3"/>
  <c r="W339" i="3"/>
  <c r="W340" i="3"/>
  <c r="W341" i="3"/>
  <c r="W342" i="3"/>
  <c r="W343" i="3"/>
  <c r="W344" i="3"/>
  <c r="W345" i="3"/>
  <c r="W346" i="3"/>
  <c r="W347" i="3"/>
  <c r="W348" i="3"/>
  <c r="W349" i="3"/>
  <c r="W350" i="3"/>
  <c r="W351" i="3"/>
  <c r="W352" i="3"/>
  <c r="W353" i="3"/>
  <c r="W354" i="3"/>
  <c r="W355" i="3"/>
  <c r="W356" i="3"/>
  <c r="W357" i="3"/>
  <c r="W358" i="3"/>
  <c r="W359" i="3"/>
  <c r="W360" i="3"/>
  <c r="W361" i="3"/>
  <c r="W362" i="3"/>
  <c r="W363" i="3"/>
  <c r="W364" i="3"/>
  <c r="W365" i="3"/>
  <c r="W366" i="3"/>
  <c r="W367" i="3"/>
  <c r="W368" i="3"/>
  <c r="W369" i="3"/>
  <c r="W370" i="3"/>
  <c r="W371" i="3"/>
  <c r="W372" i="3"/>
  <c r="W373" i="3"/>
  <c r="W374" i="3"/>
  <c r="W375" i="3"/>
  <c r="W376" i="3"/>
  <c r="W377" i="3"/>
  <c r="W378" i="3"/>
  <c r="W379" i="3"/>
  <c r="W380" i="3"/>
  <c r="W381" i="3"/>
  <c r="W382" i="3"/>
  <c r="W383" i="3"/>
  <c r="W384" i="3"/>
  <c r="W385" i="3"/>
  <c r="W386" i="3"/>
  <c r="W387" i="3"/>
  <c r="W388" i="3"/>
  <c r="W389" i="3"/>
  <c r="W390" i="3"/>
  <c r="W391" i="3"/>
  <c r="W392" i="3"/>
  <c r="W393" i="3"/>
  <c r="W394" i="3"/>
  <c r="W395" i="3"/>
  <c r="W396" i="3"/>
  <c r="W397" i="3"/>
  <c r="W398" i="3"/>
  <c r="W399" i="3"/>
  <c r="W400" i="3"/>
  <c r="W401" i="3"/>
  <c r="W402" i="3"/>
  <c r="W403" i="3"/>
  <c r="W404" i="3"/>
  <c r="W405" i="3"/>
  <c r="W406" i="3"/>
  <c r="W407" i="3"/>
  <c r="W408" i="3"/>
  <c r="W409" i="3"/>
  <c r="W410" i="3"/>
  <c r="W411" i="3"/>
  <c r="W412" i="3"/>
  <c r="W413" i="3"/>
  <c r="W414" i="3"/>
  <c r="W415" i="3"/>
  <c r="W416" i="3"/>
  <c r="W417" i="3"/>
  <c r="W418" i="3"/>
  <c r="W419" i="3"/>
  <c r="W420" i="3"/>
  <c r="W421" i="3"/>
  <c r="W422" i="3"/>
  <c r="W423" i="3"/>
  <c r="W424" i="3"/>
  <c r="W425" i="3"/>
  <c r="W426" i="3"/>
  <c r="W427" i="3"/>
  <c r="W428" i="3"/>
  <c r="W429" i="3"/>
  <c r="W430" i="3"/>
  <c r="W431" i="3"/>
  <c r="W432" i="3"/>
  <c r="W433" i="3"/>
  <c r="W434" i="3"/>
  <c r="W435" i="3"/>
  <c r="W436" i="3"/>
  <c r="W437" i="3"/>
  <c r="W438" i="3"/>
  <c r="W439" i="3"/>
  <c r="W440" i="3"/>
  <c r="W441" i="3"/>
  <c r="W442" i="3"/>
  <c r="W443" i="3"/>
  <c r="W444" i="3"/>
  <c r="W445" i="3"/>
  <c r="W235" i="3"/>
  <c r="W234" i="3"/>
  <c r="W233" i="3"/>
  <c r="W232" i="3"/>
  <c r="W231" i="3"/>
  <c r="W230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V263" i="3"/>
  <c r="V264" i="3"/>
  <c r="V265" i="3"/>
  <c r="V266" i="3"/>
  <c r="V267" i="3"/>
  <c r="V268" i="3"/>
  <c r="V269" i="3"/>
  <c r="V270" i="3"/>
  <c r="V271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3" i="3"/>
  <c r="V294" i="3"/>
  <c r="V295" i="3"/>
  <c r="V296" i="3"/>
  <c r="V297" i="3"/>
  <c r="V298" i="3"/>
  <c r="V299" i="3"/>
  <c r="V300" i="3"/>
  <c r="V301" i="3"/>
  <c r="V302" i="3"/>
  <c r="V303" i="3"/>
  <c r="V304" i="3"/>
  <c r="V305" i="3"/>
  <c r="V306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73" i="3"/>
  <c r="V374" i="3"/>
  <c r="V375" i="3"/>
  <c r="V376" i="3"/>
  <c r="V377" i="3"/>
  <c r="V378" i="3"/>
  <c r="V379" i="3"/>
  <c r="V380" i="3"/>
  <c r="V381" i="3"/>
  <c r="V382" i="3"/>
  <c r="V383" i="3"/>
  <c r="V384" i="3"/>
  <c r="V385" i="3"/>
  <c r="V386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1" i="3"/>
  <c r="V402" i="3"/>
  <c r="V403" i="3"/>
  <c r="V404" i="3"/>
  <c r="V405" i="3"/>
  <c r="V406" i="3"/>
  <c r="V407" i="3"/>
  <c r="V408" i="3"/>
  <c r="V409" i="3"/>
  <c r="V410" i="3"/>
  <c r="V411" i="3"/>
  <c r="V412" i="3"/>
  <c r="V413" i="3"/>
  <c r="V414" i="3"/>
  <c r="V415" i="3"/>
  <c r="V416" i="3"/>
  <c r="V417" i="3"/>
  <c r="V418" i="3"/>
  <c r="V419" i="3"/>
  <c r="V420" i="3"/>
  <c r="V421" i="3"/>
  <c r="V422" i="3"/>
  <c r="V423" i="3"/>
  <c r="V424" i="3"/>
  <c r="V425" i="3"/>
  <c r="V426" i="3"/>
  <c r="V427" i="3"/>
  <c r="V428" i="3"/>
  <c r="V429" i="3"/>
  <c r="V430" i="3"/>
  <c r="V431" i="3"/>
  <c r="V432" i="3"/>
  <c r="V433" i="3"/>
  <c r="V434" i="3"/>
  <c r="V435" i="3"/>
  <c r="V436" i="3"/>
  <c r="V437" i="3"/>
  <c r="V438" i="3"/>
  <c r="V439" i="3"/>
  <c r="V440" i="3"/>
  <c r="V441" i="3"/>
  <c r="V442" i="3"/>
  <c r="V443" i="3"/>
  <c r="V444" i="3"/>
  <c r="V445" i="3"/>
  <c r="V235" i="3"/>
  <c r="V234" i="3"/>
  <c r="V233" i="3"/>
  <c r="V232" i="3"/>
  <c r="V231" i="3"/>
  <c r="V230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335" i="3"/>
  <c r="U336" i="3"/>
  <c r="U337" i="3"/>
  <c r="U338" i="3"/>
  <c r="U339" i="3"/>
  <c r="U340" i="3"/>
  <c r="U341" i="3"/>
  <c r="U342" i="3"/>
  <c r="U343" i="3"/>
  <c r="U344" i="3"/>
  <c r="U345" i="3"/>
  <c r="U346" i="3"/>
  <c r="U347" i="3"/>
  <c r="U348" i="3"/>
  <c r="U349" i="3"/>
  <c r="U350" i="3"/>
  <c r="U351" i="3"/>
  <c r="U352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70" i="3"/>
  <c r="U371" i="3"/>
  <c r="U372" i="3"/>
  <c r="U373" i="3"/>
  <c r="U374" i="3"/>
  <c r="U375" i="3"/>
  <c r="U376" i="3"/>
  <c r="U377" i="3"/>
  <c r="U378" i="3"/>
  <c r="U379" i="3"/>
  <c r="U380" i="3"/>
  <c r="U381" i="3"/>
  <c r="U382" i="3"/>
  <c r="U383" i="3"/>
  <c r="U384" i="3"/>
  <c r="U385" i="3"/>
  <c r="U386" i="3"/>
  <c r="U387" i="3"/>
  <c r="U388" i="3"/>
  <c r="U389" i="3"/>
  <c r="U390" i="3"/>
  <c r="U391" i="3"/>
  <c r="U392" i="3"/>
  <c r="U393" i="3"/>
  <c r="U394" i="3"/>
  <c r="U395" i="3"/>
  <c r="U396" i="3"/>
  <c r="U397" i="3"/>
  <c r="U398" i="3"/>
  <c r="U399" i="3"/>
  <c r="U400" i="3"/>
  <c r="U401" i="3"/>
  <c r="U402" i="3"/>
  <c r="U403" i="3"/>
  <c r="U404" i="3"/>
  <c r="U405" i="3"/>
  <c r="U406" i="3"/>
  <c r="U407" i="3"/>
  <c r="U408" i="3"/>
  <c r="U409" i="3"/>
  <c r="U410" i="3"/>
  <c r="U411" i="3"/>
  <c r="U412" i="3"/>
  <c r="U413" i="3"/>
  <c r="U414" i="3"/>
  <c r="U415" i="3"/>
  <c r="U416" i="3"/>
  <c r="U417" i="3"/>
  <c r="U418" i="3"/>
  <c r="U419" i="3"/>
  <c r="U420" i="3"/>
  <c r="U421" i="3"/>
  <c r="U422" i="3"/>
  <c r="U423" i="3"/>
  <c r="U424" i="3"/>
  <c r="U425" i="3"/>
  <c r="U426" i="3"/>
  <c r="U427" i="3"/>
  <c r="U428" i="3"/>
  <c r="U429" i="3"/>
  <c r="U430" i="3"/>
  <c r="U431" i="3"/>
  <c r="U432" i="3"/>
  <c r="U433" i="3"/>
  <c r="U434" i="3"/>
  <c r="U435" i="3"/>
  <c r="U436" i="3"/>
  <c r="U437" i="3"/>
  <c r="U438" i="3"/>
  <c r="U439" i="3"/>
  <c r="U440" i="3"/>
  <c r="U441" i="3"/>
  <c r="U442" i="3"/>
  <c r="U443" i="3"/>
  <c r="U444" i="3"/>
  <c r="U445" i="3"/>
  <c r="U235" i="3"/>
  <c r="U234" i="3"/>
  <c r="U233" i="3"/>
  <c r="U232" i="3"/>
  <c r="U231" i="3"/>
  <c r="U230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235" i="3"/>
  <c r="T234" i="3"/>
  <c r="T233" i="3"/>
  <c r="T232" i="3"/>
  <c r="T231" i="3"/>
  <c r="T230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235" i="3"/>
  <c r="S234" i="3"/>
  <c r="S233" i="3"/>
  <c r="S232" i="3"/>
  <c r="S231" i="3"/>
  <c r="S230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235" i="3"/>
  <c r="R234" i="3"/>
  <c r="R233" i="3"/>
  <c r="R232" i="3"/>
  <c r="R231" i="3"/>
  <c r="R230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235" i="3"/>
  <c r="Q234" i="3"/>
  <c r="Q233" i="3"/>
  <c r="Q232" i="3"/>
  <c r="Q231" i="3"/>
  <c r="Q230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40" i="3"/>
  <c r="P441" i="3"/>
  <c r="P442" i="3"/>
  <c r="P443" i="3"/>
  <c r="P444" i="3"/>
  <c r="P445" i="3"/>
  <c r="P235" i="3"/>
  <c r="P234" i="3"/>
  <c r="P233" i="3"/>
  <c r="P232" i="3"/>
  <c r="P231" i="3"/>
  <c r="P230" i="3"/>
  <c r="O44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235" i="3"/>
  <c r="O234" i="3"/>
  <c r="O233" i="3"/>
  <c r="O232" i="3"/>
  <c r="O231" i="3"/>
  <c r="O230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235" i="3"/>
  <c r="N234" i="3"/>
  <c r="N233" i="3"/>
  <c r="N232" i="3"/>
  <c r="N231" i="3"/>
  <c r="N230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235" i="3"/>
  <c r="M234" i="3"/>
  <c r="M233" i="3"/>
  <c r="M232" i="3"/>
  <c r="M231" i="3"/>
  <c r="M230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235" i="3"/>
  <c r="L234" i="3"/>
  <c r="L233" i="3"/>
  <c r="L232" i="3"/>
  <c r="L231" i="3"/>
  <c r="L230" i="3"/>
  <c r="D232" i="3"/>
  <c r="I232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235" i="3"/>
  <c r="J234" i="3"/>
  <c r="J233" i="3"/>
  <c r="J232" i="3"/>
  <c r="J231" i="3"/>
  <c r="J230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235" i="3"/>
  <c r="I234" i="3"/>
  <c r="I233" i="3"/>
  <c r="I231" i="3"/>
  <c r="I230" i="3"/>
  <c r="H440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1" i="3"/>
  <c r="H442" i="3"/>
  <c r="H443" i="3"/>
  <c r="H444" i="3"/>
  <c r="H445" i="3"/>
  <c r="H235" i="3"/>
  <c r="H234" i="3"/>
  <c r="H233" i="3"/>
  <c r="H232" i="3"/>
  <c r="H231" i="3"/>
  <c r="H230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235" i="3"/>
  <c r="G234" i="3"/>
  <c r="G233" i="3"/>
  <c r="G232" i="3"/>
  <c r="G231" i="3"/>
  <c r="G230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235" i="3"/>
  <c r="F234" i="3"/>
  <c r="F233" i="3"/>
  <c r="F232" i="3"/>
  <c r="F231" i="3"/>
  <c r="F230" i="3"/>
  <c r="D236" i="3"/>
  <c r="E236" i="3"/>
  <c r="D237" i="3"/>
  <c r="E237" i="3"/>
  <c r="D238" i="3"/>
  <c r="E238" i="3"/>
  <c r="D239" i="3"/>
  <c r="E239" i="3"/>
  <c r="D240" i="3"/>
  <c r="E240" i="3"/>
  <c r="D241" i="3"/>
  <c r="E241" i="3"/>
  <c r="D242" i="3"/>
  <c r="E242" i="3"/>
  <c r="D243" i="3"/>
  <c r="E243" i="3"/>
  <c r="D244" i="3"/>
  <c r="E244" i="3"/>
  <c r="D245" i="3"/>
  <c r="E245" i="3"/>
  <c r="D246" i="3"/>
  <c r="E246" i="3"/>
  <c r="D247" i="3"/>
  <c r="E247" i="3"/>
  <c r="D248" i="3"/>
  <c r="E248" i="3"/>
  <c r="D249" i="3"/>
  <c r="E249" i="3"/>
  <c r="D250" i="3"/>
  <c r="E250" i="3"/>
  <c r="D251" i="3"/>
  <c r="E251" i="3"/>
  <c r="D252" i="3"/>
  <c r="E252" i="3"/>
  <c r="D253" i="3"/>
  <c r="E253" i="3"/>
  <c r="D254" i="3"/>
  <c r="E254" i="3"/>
  <c r="D255" i="3"/>
  <c r="E255" i="3"/>
  <c r="D256" i="3"/>
  <c r="E256" i="3"/>
  <c r="D257" i="3"/>
  <c r="E257" i="3"/>
  <c r="D258" i="3"/>
  <c r="E258" i="3"/>
  <c r="D259" i="3"/>
  <c r="E259" i="3"/>
  <c r="D260" i="3"/>
  <c r="E260" i="3"/>
  <c r="D261" i="3"/>
  <c r="E261" i="3"/>
  <c r="D262" i="3"/>
  <c r="E262" i="3"/>
  <c r="D263" i="3"/>
  <c r="E263" i="3"/>
  <c r="D264" i="3"/>
  <c r="E264" i="3"/>
  <c r="D265" i="3"/>
  <c r="E265" i="3"/>
  <c r="D266" i="3"/>
  <c r="E266" i="3"/>
  <c r="D267" i="3"/>
  <c r="E267" i="3"/>
  <c r="D268" i="3"/>
  <c r="E268" i="3"/>
  <c r="D269" i="3"/>
  <c r="E269" i="3"/>
  <c r="D270" i="3"/>
  <c r="E270" i="3"/>
  <c r="D271" i="3"/>
  <c r="E271" i="3"/>
  <c r="D272" i="3"/>
  <c r="E272" i="3"/>
  <c r="D273" i="3"/>
  <c r="E273" i="3"/>
  <c r="D274" i="3"/>
  <c r="E274" i="3"/>
  <c r="D275" i="3"/>
  <c r="E275" i="3"/>
  <c r="D276" i="3"/>
  <c r="E276" i="3"/>
  <c r="D277" i="3"/>
  <c r="E277" i="3"/>
  <c r="D278" i="3"/>
  <c r="E278" i="3"/>
  <c r="D279" i="3"/>
  <c r="E279" i="3"/>
  <c r="D280" i="3"/>
  <c r="E280" i="3"/>
  <c r="D281" i="3"/>
  <c r="E281" i="3"/>
  <c r="D282" i="3"/>
  <c r="E282" i="3"/>
  <c r="D283" i="3"/>
  <c r="E283" i="3"/>
  <c r="D284" i="3"/>
  <c r="E284" i="3"/>
  <c r="D285" i="3"/>
  <c r="E285" i="3"/>
  <c r="D286" i="3"/>
  <c r="E286" i="3"/>
  <c r="D287" i="3"/>
  <c r="E287" i="3"/>
  <c r="D288" i="3"/>
  <c r="E288" i="3"/>
  <c r="D289" i="3"/>
  <c r="E289" i="3"/>
  <c r="D290" i="3"/>
  <c r="E290" i="3"/>
  <c r="D291" i="3"/>
  <c r="E291" i="3"/>
  <c r="D292" i="3"/>
  <c r="E292" i="3"/>
  <c r="D293" i="3"/>
  <c r="E293" i="3"/>
  <c r="D294" i="3"/>
  <c r="E294" i="3"/>
  <c r="D295" i="3"/>
  <c r="E295" i="3"/>
  <c r="D296" i="3"/>
  <c r="E296" i="3"/>
  <c r="D297" i="3"/>
  <c r="E297" i="3"/>
  <c r="D298" i="3"/>
  <c r="E298" i="3"/>
  <c r="D299" i="3"/>
  <c r="E299" i="3"/>
  <c r="D300" i="3"/>
  <c r="E300" i="3"/>
  <c r="D301" i="3"/>
  <c r="E301" i="3"/>
  <c r="D302" i="3"/>
  <c r="E302" i="3"/>
  <c r="D303" i="3"/>
  <c r="E303" i="3"/>
  <c r="D304" i="3"/>
  <c r="E304" i="3"/>
  <c r="D305" i="3"/>
  <c r="E305" i="3"/>
  <c r="D306" i="3"/>
  <c r="E306" i="3"/>
  <c r="D307" i="3"/>
  <c r="E307" i="3"/>
  <c r="D308" i="3"/>
  <c r="E308" i="3"/>
  <c r="D309" i="3"/>
  <c r="E309" i="3"/>
  <c r="D310" i="3"/>
  <c r="E310" i="3"/>
  <c r="D311" i="3"/>
  <c r="E311" i="3"/>
  <c r="D312" i="3"/>
  <c r="E312" i="3"/>
  <c r="D313" i="3"/>
  <c r="E313" i="3"/>
  <c r="D314" i="3"/>
  <c r="E314" i="3"/>
  <c r="D315" i="3"/>
  <c r="E315" i="3"/>
  <c r="D316" i="3"/>
  <c r="E316" i="3"/>
  <c r="D317" i="3"/>
  <c r="E317" i="3"/>
  <c r="D318" i="3"/>
  <c r="E318" i="3"/>
  <c r="D319" i="3"/>
  <c r="E319" i="3"/>
  <c r="D320" i="3"/>
  <c r="E320" i="3"/>
  <c r="D321" i="3"/>
  <c r="E321" i="3"/>
  <c r="D322" i="3"/>
  <c r="E322" i="3"/>
  <c r="D323" i="3"/>
  <c r="E323" i="3"/>
  <c r="D324" i="3"/>
  <c r="E324" i="3"/>
  <c r="D325" i="3"/>
  <c r="E325" i="3"/>
  <c r="D326" i="3"/>
  <c r="E326" i="3"/>
  <c r="D327" i="3"/>
  <c r="E327" i="3"/>
  <c r="D328" i="3"/>
  <c r="E328" i="3"/>
  <c r="D329" i="3"/>
  <c r="E329" i="3"/>
  <c r="D330" i="3"/>
  <c r="E330" i="3"/>
  <c r="D331" i="3"/>
  <c r="E331" i="3"/>
  <c r="D332" i="3"/>
  <c r="E332" i="3"/>
  <c r="D333" i="3"/>
  <c r="E333" i="3"/>
  <c r="D334" i="3"/>
  <c r="E334" i="3"/>
  <c r="D335" i="3"/>
  <c r="E335" i="3"/>
  <c r="D336" i="3"/>
  <c r="E336" i="3"/>
  <c r="D337" i="3"/>
  <c r="E337" i="3"/>
  <c r="D338" i="3"/>
  <c r="E338" i="3"/>
  <c r="D339" i="3"/>
  <c r="E339" i="3"/>
  <c r="D340" i="3"/>
  <c r="E340" i="3"/>
  <c r="D341" i="3"/>
  <c r="E341" i="3"/>
  <c r="D342" i="3"/>
  <c r="E342" i="3"/>
  <c r="D343" i="3"/>
  <c r="E343" i="3"/>
  <c r="D344" i="3"/>
  <c r="E344" i="3"/>
  <c r="D345" i="3"/>
  <c r="E345" i="3"/>
  <c r="D346" i="3"/>
  <c r="E346" i="3"/>
  <c r="D347" i="3"/>
  <c r="E347" i="3"/>
  <c r="D348" i="3"/>
  <c r="E348" i="3"/>
  <c r="D349" i="3"/>
  <c r="E349" i="3"/>
  <c r="D350" i="3"/>
  <c r="E350" i="3"/>
  <c r="D351" i="3"/>
  <c r="E351" i="3"/>
  <c r="D352" i="3"/>
  <c r="E352" i="3"/>
  <c r="D353" i="3"/>
  <c r="E353" i="3"/>
  <c r="D354" i="3"/>
  <c r="E354" i="3"/>
  <c r="D355" i="3"/>
  <c r="E355" i="3"/>
  <c r="D356" i="3"/>
  <c r="E356" i="3"/>
  <c r="D357" i="3"/>
  <c r="E357" i="3"/>
  <c r="D358" i="3"/>
  <c r="E358" i="3"/>
  <c r="D359" i="3"/>
  <c r="E359" i="3"/>
  <c r="D360" i="3"/>
  <c r="E360" i="3"/>
  <c r="D361" i="3"/>
  <c r="E361" i="3"/>
  <c r="D362" i="3"/>
  <c r="E362" i="3"/>
  <c r="D363" i="3"/>
  <c r="E363" i="3"/>
  <c r="D364" i="3"/>
  <c r="E364" i="3"/>
  <c r="D365" i="3"/>
  <c r="E365" i="3"/>
  <c r="D366" i="3"/>
  <c r="E366" i="3"/>
  <c r="D367" i="3"/>
  <c r="E367" i="3"/>
  <c r="D368" i="3"/>
  <c r="E368" i="3"/>
  <c r="D369" i="3"/>
  <c r="E369" i="3"/>
  <c r="D370" i="3"/>
  <c r="E370" i="3"/>
  <c r="D371" i="3"/>
  <c r="E371" i="3"/>
  <c r="D372" i="3"/>
  <c r="E372" i="3"/>
  <c r="D373" i="3"/>
  <c r="E373" i="3"/>
  <c r="D374" i="3"/>
  <c r="E374" i="3"/>
  <c r="D375" i="3"/>
  <c r="E375" i="3"/>
  <c r="D376" i="3"/>
  <c r="E376" i="3"/>
  <c r="D377" i="3"/>
  <c r="E377" i="3"/>
  <c r="D378" i="3"/>
  <c r="E378" i="3"/>
  <c r="D379" i="3"/>
  <c r="E379" i="3"/>
  <c r="D380" i="3"/>
  <c r="E380" i="3"/>
  <c r="D381" i="3"/>
  <c r="E381" i="3"/>
  <c r="D382" i="3"/>
  <c r="E382" i="3"/>
  <c r="D383" i="3"/>
  <c r="E383" i="3"/>
  <c r="D384" i="3"/>
  <c r="E384" i="3"/>
  <c r="D385" i="3"/>
  <c r="E385" i="3"/>
  <c r="D386" i="3"/>
  <c r="E386" i="3"/>
  <c r="D387" i="3"/>
  <c r="E387" i="3"/>
  <c r="D388" i="3"/>
  <c r="E388" i="3"/>
  <c r="D389" i="3"/>
  <c r="E389" i="3"/>
  <c r="D390" i="3"/>
  <c r="E390" i="3"/>
  <c r="D391" i="3"/>
  <c r="E391" i="3"/>
  <c r="D392" i="3"/>
  <c r="E392" i="3"/>
  <c r="D393" i="3"/>
  <c r="E393" i="3"/>
  <c r="D394" i="3"/>
  <c r="E394" i="3"/>
  <c r="D395" i="3"/>
  <c r="E395" i="3"/>
  <c r="D396" i="3"/>
  <c r="E396" i="3"/>
  <c r="D397" i="3"/>
  <c r="E397" i="3"/>
  <c r="D398" i="3"/>
  <c r="E398" i="3"/>
  <c r="D399" i="3"/>
  <c r="E399" i="3"/>
  <c r="D400" i="3"/>
  <c r="E400" i="3"/>
  <c r="D401" i="3"/>
  <c r="E401" i="3"/>
  <c r="D402" i="3"/>
  <c r="E402" i="3"/>
  <c r="D403" i="3"/>
  <c r="E403" i="3"/>
  <c r="D404" i="3"/>
  <c r="E404" i="3"/>
  <c r="D405" i="3"/>
  <c r="E405" i="3"/>
  <c r="D406" i="3"/>
  <c r="E406" i="3"/>
  <c r="D407" i="3"/>
  <c r="E407" i="3"/>
  <c r="D408" i="3"/>
  <c r="E408" i="3"/>
  <c r="D409" i="3"/>
  <c r="E409" i="3"/>
  <c r="D410" i="3"/>
  <c r="E410" i="3"/>
  <c r="D411" i="3"/>
  <c r="E411" i="3"/>
  <c r="D412" i="3"/>
  <c r="E412" i="3"/>
  <c r="D413" i="3"/>
  <c r="E413" i="3"/>
  <c r="D414" i="3"/>
  <c r="E414" i="3"/>
  <c r="D415" i="3"/>
  <c r="E415" i="3"/>
  <c r="D416" i="3"/>
  <c r="E416" i="3"/>
  <c r="D417" i="3"/>
  <c r="E417" i="3"/>
  <c r="D418" i="3"/>
  <c r="E418" i="3"/>
  <c r="D419" i="3"/>
  <c r="E419" i="3"/>
  <c r="D420" i="3"/>
  <c r="E420" i="3"/>
  <c r="D421" i="3"/>
  <c r="E421" i="3"/>
  <c r="D422" i="3"/>
  <c r="E422" i="3"/>
  <c r="D423" i="3"/>
  <c r="E423" i="3"/>
  <c r="D424" i="3"/>
  <c r="E424" i="3"/>
  <c r="D425" i="3"/>
  <c r="E425" i="3"/>
  <c r="D426" i="3"/>
  <c r="E426" i="3"/>
  <c r="D427" i="3"/>
  <c r="E427" i="3"/>
  <c r="D428" i="3"/>
  <c r="E428" i="3"/>
  <c r="D429" i="3"/>
  <c r="E429" i="3"/>
  <c r="D430" i="3"/>
  <c r="E430" i="3"/>
  <c r="D431" i="3"/>
  <c r="E431" i="3"/>
  <c r="D432" i="3"/>
  <c r="E432" i="3"/>
  <c r="D433" i="3"/>
  <c r="E433" i="3"/>
  <c r="D434" i="3"/>
  <c r="E434" i="3"/>
  <c r="D435" i="3"/>
  <c r="E435" i="3"/>
  <c r="D436" i="3"/>
  <c r="E436" i="3"/>
  <c r="D437" i="3"/>
  <c r="E437" i="3"/>
  <c r="D438" i="3"/>
  <c r="E438" i="3"/>
  <c r="D439" i="3"/>
  <c r="E439" i="3"/>
  <c r="D440" i="3"/>
  <c r="E440" i="3"/>
  <c r="D441" i="3"/>
  <c r="E441" i="3"/>
  <c r="D442" i="3"/>
  <c r="E442" i="3"/>
  <c r="D443" i="3"/>
  <c r="E443" i="3"/>
  <c r="D444" i="3"/>
  <c r="E444" i="3"/>
  <c r="D445" i="3"/>
  <c r="E445" i="3"/>
  <c r="E235" i="3"/>
  <c r="E234" i="3"/>
  <c r="E233" i="3"/>
  <c r="E232" i="3"/>
  <c r="E231" i="3"/>
  <c r="D233" i="3"/>
  <c r="K230" i="3"/>
  <c r="K231" i="3"/>
  <c r="K232" i="3"/>
  <c r="K233" i="3"/>
  <c r="K234" i="3"/>
  <c r="K235" i="3"/>
  <c r="B240" i="3"/>
  <c r="B246" i="3" s="1"/>
  <c r="B252" i="3" s="1"/>
  <c r="B258" i="3" s="1"/>
  <c r="B264" i="3" s="1"/>
  <c r="B270" i="3" s="1"/>
  <c r="B276" i="3" s="1"/>
  <c r="B282" i="3" s="1"/>
  <c r="B288" i="3" s="1"/>
  <c r="B294" i="3" s="1"/>
  <c r="B300" i="3" s="1"/>
  <c r="B306" i="3" s="1"/>
  <c r="B312" i="3" s="1"/>
  <c r="B318" i="3" s="1"/>
  <c r="B324" i="3" s="1"/>
  <c r="B330" i="3" s="1"/>
  <c r="B336" i="3" s="1"/>
  <c r="B342" i="3" s="1"/>
  <c r="B348" i="3" s="1"/>
  <c r="B354" i="3" s="1"/>
  <c r="B360" i="3" s="1"/>
  <c r="B366" i="3" s="1"/>
  <c r="B372" i="3" s="1"/>
  <c r="B378" i="3" s="1"/>
  <c r="B384" i="3" s="1"/>
  <c r="B390" i="3" s="1"/>
  <c r="B396" i="3" s="1"/>
  <c r="B402" i="3" s="1"/>
  <c r="B408" i="3" s="1"/>
  <c r="B414" i="3" s="1"/>
  <c r="B420" i="3" s="1"/>
  <c r="B426" i="3" s="1"/>
  <c r="B432" i="3" s="1"/>
  <c r="B438" i="3" s="1"/>
  <c r="B444" i="3" s="1"/>
  <c r="BE51" i="2" l="1"/>
  <c r="BI51" i="2" s="1"/>
  <c r="BM51" i="2" s="1"/>
  <c r="BQ51" i="2" s="1"/>
  <c r="BU51" i="2" s="1"/>
  <c r="BY51" i="2" s="1"/>
  <c r="CC51" i="2" s="1"/>
  <c r="BC51" i="2"/>
  <c r="BG51" i="2" s="1"/>
  <c r="BK51" i="2" s="1"/>
  <c r="BO51" i="2" s="1"/>
  <c r="BS51" i="2" s="1"/>
  <c r="BW51" i="2" s="1"/>
  <c r="CA51" i="2" s="1"/>
  <c r="E2" i="4"/>
  <c r="C2" i="4"/>
  <c r="BZ43" i="2"/>
  <c r="B11" i="3"/>
  <c r="B17" i="3" s="1"/>
  <c r="B23" i="3" s="1"/>
  <c r="B29" i="3" s="1"/>
  <c r="B35" i="3" s="1"/>
  <c r="B41" i="3" s="1"/>
  <c r="B47" i="3" s="1"/>
  <c r="B53" i="3" s="1"/>
  <c r="B59" i="3" s="1"/>
  <c r="B65" i="3" s="1"/>
  <c r="B71" i="3" s="1"/>
  <c r="B77" i="3" s="1"/>
  <c r="B83" i="3" s="1"/>
  <c r="B89" i="3" s="1"/>
  <c r="B95" i="3" s="1"/>
  <c r="B101" i="3" s="1"/>
  <c r="B107" i="3" s="1"/>
  <c r="B113" i="3" s="1"/>
  <c r="B119" i="3" s="1"/>
  <c r="B125" i="3" s="1"/>
  <c r="B131" i="3" s="1"/>
  <c r="B137" i="3" s="1"/>
  <c r="B143" i="3" s="1"/>
  <c r="B149" i="3" s="1"/>
  <c r="B155" i="3" s="1"/>
  <c r="B161" i="3" s="1"/>
  <c r="B167" i="3" s="1"/>
  <c r="B173" i="3" s="1"/>
  <c r="B179" i="3" s="1"/>
  <c r="B185" i="3" s="1"/>
  <c r="B191" i="3" s="1"/>
  <c r="B197" i="3" s="1"/>
  <c r="B203" i="3" s="1"/>
  <c r="B209" i="3" s="1"/>
  <c r="B215" i="3" s="1"/>
  <c r="B232" i="3" s="1"/>
  <c r="B238" i="3" s="1"/>
  <c r="B244" i="3" s="1"/>
  <c r="B250" i="3" s="1"/>
  <c r="B256" i="3" s="1"/>
  <c r="B262" i="3" s="1"/>
  <c r="B268" i="3" s="1"/>
  <c r="B274" i="3" s="1"/>
  <c r="B280" i="3" s="1"/>
  <c r="B286" i="3" s="1"/>
  <c r="B292" i="3" s="1"/>
  <c r="B298" i="3" s="1"/>
  <c r="B304" i="3" s="1"/>
  <c r="B310" i="3" s="1"/>
  <c r="B316" i="3" s="1"/>
  <c r="B322" i="3" s="1"/>
  <c r="B328" i="3" s="1"/>
  <c r="B334" i="3" s="1"/>
  <c r="B340" i="3" s="1"/>
  <c r="B346" i="3" s="1"/>
  <c r="B352" i="3" s="1"/>
  <c r="B358" i="3" s="1"/>
  <c r="B364" i="3" s="1"/>
  <c r="B370" i="3" s="1"/>
  <c r="B376" i="3" s="1"/>
  <c r="B382" i="3" s="1"/>
  <c r="B388" i="3" s="1"/>
  <c r="B394" i="3" s="1"/>
  <c r="B400" i="3" s="1"/>
  <c r="B406" i="3" s="1"/>
  <c r="B412" i="3" s="1"/>
  <c r="B418" i="3" s="1"/>
  <c r="B424" i="3" s="1"/>
  <c r="B430" i="3" s="1"/>
  <c r="B436" i="3" s="1"/>
  <c r="B442" i="3" s="1"/>
  <c r="B9" i="3"/>
  <c r="B15" i="3" s="1"/>
  <c r="B21" i="3" s="1"/>
  <c r="B27" i="3" s="1"/>
  <c r="B33" i="3" s="1"/>
  <c r="B39" i="3" s="1"/>
  <c r="B45" i="3" s="1"/>
  <c r="B51" i="3" s="1"/>
  <c r="B57" i="3" s="1"/>
  <c r="B63" i="3" s="1"/>
  <c r="B69" i="3" s="1"/>
  <c r="B75" i="3" s="1"/>
  <c r="B81" i="3" s="1"/>
  <c r="B87" i="3" s="1"/>
  <c r="B93" i="3" s="1"/>
  <c r="B99" i="3" s="1"/>
  <c r="B105" i="3" s="1"/>
  <c r="B111" i="3" s="1"/>
  <c r="B117" i="3" s="1"/>
  <c r="B123" i="3" s="1"/>
  <c r="B129" i="3" s="1"/>
  <c r="B135" i="3" s="1"/>
  <c r="B141" i="3" s="1"/>
  <c r="B147" i="3" s="1"/>
  <c r="B153" i="3" s="1"/>
  <c r="B159" i="3" s="1"/>
  <c r="B165" i="3" s="1"/>
  <c r="B171" i="3" s="1"/>
  <c r="B177" i="3" s="1"/>
  <c r="B183" i="3" s="1"/>
  <c r="B189" i="3" s="1"/>
  <c r="B195" i="3" s="1"/>
  <c r="B201" i="3" s="1"/>
  <c r="B207" i="3" s="1"/>
  <c r="B213" i="3" s="1"/>
  <c r="ET2" i="4"/>
  <c r="AT43" i="2"/>
  <c r="AP43" i="2"/>
  <c r="AD43" i="2"/>
  <c r="C10" i="5" s="1"/>
  <c r="Z43" i="2"/>
  <c r="C9" i="5" s="1"/>
  <c r="V43" i="2"/>
  <c r="C8" i="5" s="1"/>
  <c r="R43" i="2"/>
  <c r="N43" i="2"/>
  <c r="J43" i="2"/>
  <c r="F43" i="2"/>
  <c r="B230" i="3" l="1"/>
  <c r="B236" i="3" s="1"/>
  <c r="B242" i="3" s="1"/>
  <c r="B248" i="3" s="1"/>
  <c r="B254" i="3" s="1"/>
  <c r="B260" i="3" s="1"/>
  <c r="B266" i="3" s="1"/>
  <c r="B272" i="3" s="1"/>
  <c r="B278" i="3" s="1"/>
  <c r="B284" i="3" s="1"/>
  <c r="B290" i="3" s="1"/>
  <c r="B296" i="3" s="1"/>
  <c r="B302" i="3" s="1"/>
  <c r="B308" i="3" s="1"/>
  <c r="B314" i="3" s="1"/>
  <c r="B320" i="3" s="1"/>
  <c r="B326" i="3" s="1"/>
  <c r="B332" i="3" s="1"/>
  <c r="B338" i="3" s="1"/>
  <c r="B344" i="3" s="1"/>
  <c r="B350" i="3" s="1"/>
  <c r="B356" i="3" s="1"/>
  <c r="B362" i="3" s="1"/>
  <c r="B368" i="3" s="1"/>
  <c r="B374" i="3" s="1"/>
  <c r="B380" i="3" s="1"/>
  <c r="B386" i="3" s="1"/>
  <c r="B392" i="3" s="1"/>
  <c r="B398" i="3" s="1"/>
  <c r="B404" i="3" s="1"/>
  <c r="B410" i="3" s="1"/>
  <c r="B416" i="3" s="1"/>
  <c r="B422" i="3" s="1"/>
  <c r="B428" i="3" s="1"/>
  <c r="B434" i="3" s="1"/>
  <c r="B440" i="3" s="1"/>
  <c r="I2" i="4"/>
  <c r="M2" i="4" s="1"/>
  <c r="Q2" i="4" s="1"/>
  <c r="U2" i="4" s="1"/>
  <c r="Y2" i="4" s="1"/>
  <c r="AC2" i="4" s="1"/>
  <c r="AG2" i="4" s="1"/>
  <c r="AK2" i="4" s="1"/>
  <c r="AO2" i="4" s="1"/>
  <c r="AS2" i="4" s="1"/>
  <c r="AW2" i="4" s="1"/>
  <c r="BA2" i="4" s="1"/>
  <c r="BE2" i="4" s="1"/>
  <c r="BI2" i="4" s="1"/>
  <c r="BM2" i="4" s="1"/>
  <c r="BQ2" i="4" s="1"/>
  <c r="BU2" i="4" s="1"/>
  <c r="BY2" i="4" s="1"/>
  <c r="CC2" i="4" s="1"/>
  <c r="CG2" i="4" s="1"/>
  <c r="CK2" i="4" s="1"/>
  <c r="CO2" i="4" s="1"/>
  <c r="CS2" i="4" s="1"/>
  <c r="CW2" i="4" s="1"/>
  <c r="DA2" i="4" s="1"/>
  <c r="DE2" i="4" s="1"/>
  <c r="DI2" i="4" s="1"/>
  <c r="DM2" i="4" s="1"/>
  <c r="DQ2" i="4" s="1"/>
  <c r="DU2" i="4" s="1"/>
  <c r="DY2" i="4" s="1"/>
  <c r="EC2" i="4" s="1"/>
  <c r="EG2" i="4" s="1"/>
  <c r="EK2" i="4" s="1"/>
  <c r="EO2" i="4" s="1"/>
  <c r="G2" i="4"/>
  <c r="K2" i="4" s="1"/>
  <c r="O2" i="4" s="1"/>
  <c r="S2" i="4" s="1"/>
  <c r="W2" i="4" s="1"/>
  <c r="AA2" i="4" s="1"/>
  <c r="AE2" i="4" s="1"/>
  <c r="AI2" i="4" s="1"/>
  <c r="AM2" i="4" s="1"/>
  <c r="AQ2" i="4" s="1"/>
  <c r="AU2" i="4" s="1"/>
  <c r="AY2" i="4" s="1"/>
  <c r="BC2" i="4" s="1"/>
  <c r="BG2" i="4" s="1"/>
  <c r="BK2" i="4" s="1"/>
  <c r="BO2" i="4" s="1"/>
  <c r="BS2" i="4" s="1"/>
  <c r="BW2" i="4" s="1"/>
  <c r="CA2" i="4" s="1"/>
  <c r="CE2" i="4" s="1"/>
  <c r="CI2" i="4" s="1"/>
  <c r="CM2" i="4" s="1"/>
  <c r="CQ2" i="4" s="1"/>
  <c r="CU2" i="4" s="1"/>
  <c r="CY2" i="4" s="1"/>
  <c r="DC2" i="4" s="1"/>
  <c r="DG2" i="4" s="1"/>
  <c r="DK2" i="4" s="1"/>
  <c r="DO2" i="4" s="1"/>
  <c r="DS2" i="4" s="1"/>
  <c r="DW2" i="4" s="1"/>
  <c r="EA2" i="4" s="1"/>
  <c r="EE2" i="4" s="1"/>
  <c r="EI2" i="4" s="1"/>
  <c r="EM2" i="4" s="1"/>
  <c r="I4" i="2"/>
  <c r="M4" i="2" s="1"/>
  <c r="Q4" i="2" s="1"/>
  <c r="U4" i="2" s="1"/>
  <c r="Y4" i="2" s="1"/>
  <c r="AC4" i="2" s="1"/>
  <c r="AG4" i="2" s="1"/>
  <c r="AK4" i="2" s="1"/>
  <c r="AO4" i="2" s="1"/>
  <c r="AS4" i="2" s="1"/>
  <c r="AW4" i="2" s="1"/>
  <c r="BA4" i="2" s="1"/>
  <c r="BE4" i="2" s="1"/>
  <c r="BI4" i="2" s="1"/>
  <c r="BM4" i="2" s="1"/>
  <c r="BQ4" i="2" s="1"/>
  <c r="BU4" i="2" s="1"/>
  <c r="BY4" i="2" s="1"/>
  <c r="CC4" i="2" s="1"/>
  <c r="G4" i="2"/>
  <c r="K4" i="2" s="1"/>
  <c r="O4" i="2" s="1"/>
  <c r="S4" i="2" s="1"/>
  <c r="W4" i="2" s="1"/>
  <c r="AA4" i="2" s="1"/>
  <c r="AE4" i="2" s="1"/>
  <c r="AI4" i="2" s="1"/>
  <c r="AM4" i="2" s="1"/>
  <c r="AQ4" i="2" s="1"/>
  <c r="AU4" i="2" s="1"/>
  <c r="AY4" i="2" s="1"/>
  <c r="BC4" i="2" s="1"/>
  <c r="BG4" i="2" s="1"/>
  <c r="BK4" i="2" s="1"/>
  <c r="BO4" i="2" s="1"/>
  <c r="BS4" i="2" s="1"/>
  <c r="BW4" i="2" s="1"/>
  <c r="CA4" i="2" s="1"/>
  <c r="U45" i="2"/>
  <c r="EM5" i="4"/>
  <c r="EN5" i="4"/>
  <c r="EO5" i="4"/>
  <c r="EM6" i="4"/>
  <c r="EN6" i="4"/>
  <c r="EO6" i="4"/>
  <c r="EM7" i="4"/>
  <c r="EN7" i="4"/>
  <c r="EO7" i="4"/>
  <c r="EM8" i="4"/>
  <c r="EN8" i="4"/>
  <c r="EO8" i="4"/>
  <c r="EM9" i="4"/>
  <c r="EN9" i="4"/>
  <c r="EO9" i="4"/>
  <c r="EM10" i="4"/>
  <c r="EN10" i="4"/>
  <c r="EO10" i="4"/>
  <c r="EM11" i="4"/>
  <c r="EN11" i="4"/>
  <c r="EO11" i="4"/>
  <c r="EM12" i="4"/>
  <c r="EN12" i="4"/>
  <c r="EO12" i="4"/>
  <c r="EM13" i="4"/>
  <c r="EN13" i="4"/>
  <c r="EO13" i="4"/>
  <c r="EM14" i="4"/>
  <c r="EN14" i="4"/>
  <c r="EO14" i="4"/>
  <c r="EM15" i="4"/>
  <c r="EN15" i="4"/>
  <c r="EO15" i="4"/>
  <c r="EM16" i="4"/>
  <c r="EN16" i="4"/>
  <c r="EO16" i="4"/>
  <c r="EM17" i="4"/>
  <c r="BC40" i="2" s="1"/>
  <c r="EN17" i="4"/>
  <c r="BD40" i="2" s="1"/>
  <c r="BF87" i="2" s="1"/>
  <c r="EO17" i="4"/>
  <c r="BE40" i="2" s="1"/>
  <c r="EM18" i="4"/>
  <c r="BG40" i="2" s="1"/>
  <c r="EN18" i="4"/>
  <c r="BH40" i="2" s="1"/>
  <c r="BJ87" i="2" s="1"/>
  <c r="EO18" i="4"/>
  <c r="BI40" i="2" s="1"/>
  <c r="EM19" i="4"/>
  <c r="BK40" i="2" s="1"/>
  <c r="EN19" i="4"/>
  <c r="BL40" i="2" s="1"/>
  <c r="BN87" i="2" s="1"/>
  <c r="EO19" i="4"/>
  <c r="BM40" i="2" s="1"/>
  <c r="EM20" i="4"/>
  <c r="BO40" i="2" s="1"/>
  <c r="EN20" i="4"/>
  <c r="BP40" i="2" s="1"/>
  <c r="BR87" i="2" s="1"/>
  <c r="EO20" i="4"/>
  <c r="BQ40" i="2" s="1"/>
  <c r="EM21" i="4"/>
  <c r="BS40" i="2" s="1"/>
  <c r="EN21" i="4"/>
  <c r="BT40" i="2" s="1"/>
  <c r="BV87" i="2" s="1"/>
  <c r="EO21" i="4"/>
  <c r="BU40" i="2" s="1"/>
  <c r="EM22" i="4"/>
  <c r="BW40" i="2" s="1"/>
  <c r="EN22" i="4"/>
  <c r="EO22" i="4"/>
  <c r="BY40" i="2" s="1"/>
  <c r="BZ40" i="2"/>
  <c r="EM23" i="4"/>
  <c r="EN23" i="4"/>
  <c r="EO23" i="4"/>
  <c r="EN4" i="4"/>
  <c r="EO4" i="4"/>
  <c r="EP4" i="4"/>
  <c r="EP24" i="4" s="1"/>
  <c r="EM4" i="4"/>
  <c r="EI5" i="4"/>
  <c r="EJ5" i="4"/>
  <c r="EK5" i="4"/>
  <c r="EL5" i="4"/>
  <c r="EI6" i="4"/>
  <c r="EJ6" i="4"/>
  <c r="EK6" i="4"/>
  <c r="EL6" i="4"/>
  <c r="EI7" i="4"/>
  <c r="EJ7" i="4"/>
  <c r="EK7" i="4"/>
  <c r="EL7" i="4"/>
  <c r="EI8" i="4"/>
  <c r="EJ8" i="4"/>
  <c r="EK8" i="4"/>
  <c r="EL8" i="4"/>
  <c r="EI9" i="4"/>
  <c r="EJ9" i="4"/>
  <c r="EK9" i="4"/>
  <c r="EL9" i="4"/>
  <c r="EI10" i="4"/>
  <c r="EJ10" i="4"/>
  <c r="EK10" i="4"/>
  <c r="EL10" i="4"/>
  <c r="EI11" i="4"/>
  <c r="EJ11" i="4"/>
  <c r="EK11" i="4"/>
  <c r="EL11" i="4"/>
  <c r="EI12" i="4"/>
  <c r="EJ12" i="4"/>
  <c r="EK12" i="4"/>
  <c r="EL12" i="4"/>
  <c r="EI13" i="4"/>
  <c r="EJ13" i="4"/>
  <c r="EK13" i="4"/>
  <c r="EL13" i="4"/>
  <c r="EI14" i="4"/>
  <c r="EJ14" i="4"/>
  <c r="EK14" i="4"/>
  <c r="EL14" i="4"/>
  <c r="EI15" i="4"/>
  <c r="EJ15" i="4"/>
  <c r="EK15" i="4"/>
  <c r="EL15" i="4"/>
  <c r="EI16" i="4"/>
  <c r="EJ16" i="4"/>
  <c r="EK16" i="4"/>
  <c r="EL16" i="4"/>
  <c r="EI17" i="4"/>
  <c r="BC41" i="2" s="1"/>
  <c r="EJ17" i="4"/>
  <c r="BD41" i="2" s="1"/>
  <c r="EK17" i="4"/>
  <c r="BE41" i="2" s="1"/>
  <c r="EL17" i="4"/>
  <c r="BF41" i="2" s="1"/>
  <c r="EI18" i="4"/>
  <c r="BG41" i="2" s="1"/>
  <c r="EJ18" i="4"/>
  <c r="BH41" i="2" s="1"/>
  <c r="EK18" i="4"/>
  <c r="BI41" i="2" s="1"/>
  <c r="EL18" i="4"/>
  <c r="BJ41" i="2" s="1"/>
  <c r="EI19" i="4"/>
  <c r="BK41" i="2" s="1"/>
  <c r="EJ19" i="4"/>
  <c r="BL41" i="2" s="1"/>
  <c r="EK19" i="4"/>
  <c r="BM41" i="2" s="1"/>
  <c r="EL19" i="4"/>
  <c r="BN41" i="2" s="1"/>
  <c r="EI20" i="4"/>
  <c r="BO41" i="2" s="1"/>
  <c r="EJ20" i="4"/>
  <c r="BP41" i="2" s="1"/>
  <c r="EK20" i="4"/>
  <c r="BQ41" i="2" s="1"/>
  <c r="EL20" i="4"/>
  <c r="BR41" i="2" s="1"/>
  <c r="EI21" i="4"/>
  <c r="BS41" i="2" s="1"/>
  <c r="EJ21" i="4"/>
  <c r="BT41" i="2" s="1"/>
  <c r="EK21" i="4"/>
  <c r="BU41" i="2" s="1"/>
  <c r="EL21" i="4"/>
  <c r="BV41" i="2" s="1"/>
  <c r="EI22" i="4"/>
  <c r="BW41" i="2" s="1"/>
  <c r="EJ22" i="4"/>
  <c r="BX41" i="2" s="1"/>
  <c r="EK22" i="4"/>
  <c r="BY41" i="2" s="1"/>
  <c r="EL22" i="4"/>
  <c r="BZ41" i="2" s="1"/>
  <c r="EI23" i="4"/>
  <c r="EJ23" i="4"/>
  <c r="EK23" i="4"/>
  <c r="EL23" i="4"/>
  <c r="EJ4" i="4"/>
  <c r="EK4" i="4"/>
  <c r="EL4" i="4"/>
  <c r="EI4" i="4"/>
  <c r="EE5" i="4"/>
  <c r="EF5" i="4"/>
  <c r="EG5" i="4"/>
  <c r="EH5" i="4"/>
  <c r="EE6" i="4"/>
  <c r="EF6" i="4"/>
  <c r="EG6" i="4"/>
  <c r="EH6" i="4"/>
  <c r="EE7" i="4"/>
  <c r="EF7" i="4"/>
  <c r="EG7" i="4"/>
  <c r="EH7" i="4"/>
  <c r="EE8" i="4"/>
  <c r="EF8" i="4"/>
  <c r="EG8" i="4"/>
  <c r="EH8" i="4"/>
  <c r="EE9" i="4"/>
  <c r="EF9" i="4"/>
  <c r="EG9" i="4"/>
  <c r="EH9" i="4"/>
  <c r="EE10" i="4"/>
  <c r="EF10" i="4"/>
  <c r="EG10" i="4"/>
  <c r="EH10" i="4"/>
  <c r="EE11" i="4"/>
  <c r="EF11" i="4"/>
  <c r="EG11" i="4"/>
  <c r="EH11" i="4"/>
  <c r="EE12" i="4"/>
  <c r="EF12" i="4"/>
  <c r="EG12" i="4"/>
  <c r="EH12" i="4"/>
  <c r="EE13" i="4"/>
  <c r="EF13" i="4"/>
  <c r="EG13" i="4"/>
  <c r="EH13" i="4"/>
  <c r="EE14" i="4"/>
  <c r="EF14" i="4"/>
  <c r="EG14" i="4"/>
  <c r="EH14" i="4"/>
  <c r="EE15" i="4"/>
  <c r="EF15" i="4"/>
  <c r="EG15" i="4"/>
  <c r="EH15" i="4"/>
  <c r="EE16" i="4"/>
  <c r="EF16" i="4"/>
  <c r="EG16" i="4"/>
  <c r="EH16" i="4"/>
  <c r="EE17" i="4"/>
  <c r="BC39" i="2" s="1"/>
  <c r="EF17" i="4"/>
  <c r="BD39" i="2" s="1"/>
  <c r="EG17" i="4"/>
  <c r="BE39" i="2" s="1"/>
  <c r="EH17" i="4"/>
  <c r="BF39" i="2" s="1"/>
  <c r="EE18" i="4"/>
  <c r="BG39" i="2" s="1"/>
  <c r="EF18" i="4"/>
  <c r="BH39" i="2" s="1"/>
  <c r="EG18" i="4"/>
  <c r="BI39" i="2" s="1"/>
  <c r="EH18" i="4"/>
  <c r="BJ39" i="2" s="1"/>
  <c r="EE19" i="4"/>
  <c r="BK39" i="2" s="1"/>
  <c r="EF19" i="4"/>
  <c r="BL39" i="2" s="1"/>
  <c r="EG19" i="4"/>
  <c r="BM39" i="2" s="1"/>
  <c r="EH19" i="4"/>
  <c r="BN39" i="2" s="1"/>
  <c r="EE20" i="4"/>
  <c r="BO39" i="2" s="1"/>
  <c r="EF20" i="4"/>
  <c r="BP39" i="2" s="1"/>
  <c r="EG20" i="4"/>
  <c r="BQ39" i="2" s="1"/>
  <c r="EH20" i="4"/>
  <c r="BR39" i="2" s="1"/>
  <c r="EE21" i="4"/>
  <c r="BS39" i="2" s="1"/>
  <c r="EF21" i="4"/>
  <c r="BT39" i="2" s="1"/>
  <c r="EG21" i="4"/>
  <c r="BU39" i="2" s="1"/>
  <c r="EH21" i="4"/>
  <c r="BV39" i="2" s="1"/>
  <c r="EE22" i="4"/>
  <c r="EF22" i="4"/>
  <c r="EG22" i="4"/>
  <c r="BY39" i="2" s="1"/>
  <c r="EH22" i="4"/>
  <c r="BZ39" i="2" s="1"/>
  <c r="EE23" i="4"/>
  <c r="EF23" i="4"/>
  <c r="EG23" i="4"/>
  <c r="EH23" i="4"/>
  <c r="EF4" i="4"/>
  <c r="EG4" i="4"/>
  <c r="EH4" i="4"/>
  <c r="EE4" i="4"/>
  <c r="EA5" i="4"/>
  <c r="EB5" i="4"/>
  <c r="EC5" i="4"/>
  <c r="ED5" i="4"/>
  <c r="EA6" i="4"/>
  <c r="EB6" i="4"/>
  <c r="EC6" i="4"/>
  <c r="ED6" i="4"/>
  <c r="EA7" i="4"/>
  <c r="EB7" i="4"/>
  <c r="EC7" i="4"/>
  <c r="ED7" i="4"/>
  <c r="EA8" i="4"/>
  <c r="EB8" i="4"/>
  <c r="EC8" i="4"/>
  <c r="ED8" i="4"/>
  <c r="EA9" i="4"/>
  <c r="EB9" i="4"/>
  <c r="EC9" i="4"/>
  <c r="ED9" i="4"/>
  <c r="EA10" i="4"/>
  <c r="EB10" i="4"/>
  <c r="EC10" i="4"/>
  <c r="ED10" i="4"/>
  <c r="EA11" i="4"/>
  <c r="EB11" i="4"/>
  <c r="EC11" i="4"/>
  <c r="ED11" i="4"/>
  <c r="EA12" i="4"/>
  <c r="EB12" i="4"/>
  <c r="EC12" i="4"/>
  <c r="ED12" i="4"/>
  <c r="EA13" i="4"/>
  <c r="EB13" i="4"/>
  <c r="EC13" i="4"/>
  <c r="ED13" i="4"/>
  <c r="EA14" i="4"/>
  <c r="EB14" i="4"/>
  <c r="EC14" i="4"/>
  <c r="ED14" i="4"/>
  <c r="EA15" i="4"/>
  <c r="EB15" i="4"/>
  <c r="EC15" i="4"/>
  <c r="ED15" i="4"/>
  <c r="EA16" i="4"/>
  <c r="EB16" i="4"/>
  <c r="EC16" i="4"/>
  <c r="ED16" i="4"/>
  <c r="EA17" i="4"/>
  <c r="BC38" i="2" s="1"/>
  <c r="EB17" i="4"/>
  <c r="BD38" i="2" s="1"/>
  <c r="EC17" i="4"/>
  <c r="BE38" i="2" s="1"/>
  <c r="ED17" i="4"/>
  <c r="BF38" i="2" s="1"/>
  <c r="EA18" i="4"/>
  <c r="BG38" i="2" s="1"/>
  <c r="EB18" i="4"/>
  <c r="BH38" i="2" s="1"/>
  <c r="EC18" i="4"/>
  <c r="BI38" i="2" s="1"/>
  <c r="ED18" i="4"/>
  <c r="BJ38" i="2" s="1"/>
  <c r="EA19" i="4"/>
  <c r="BK38" i="2" s="1"/>
  <c r="EB19" i="4"/>
  <c r="BL38" i="2" s="1"/>
  <c r="EC19" i="4"/>
  <c r="BM38" i="2" s="1"/>
  <c r="ED19" i="4"/>
  <c r="BN38" i="2" s="1"/>
  <c r="EA20" i="4"/>
  <c r="BO38" i="2" s="1"/>
  <c r="EB20" i="4"/>
  <c r="BP38" i="2" s="1"/>
  <c r="EC20" i="4"/>
  <c r="BQ38" i="2" s="1"/>
  <c r="ED20" i="4"/>
  <c r="BR38" i="2" s="1"/>
  <c r="EA21" i="4"/>
  <c r="BS38" i="2" s="1"/>
  <c r="EB21" i="4"/>
  <c r="BT38" i="2" s="1"/>
  <c r="EC21" i="4"/>
  <c r="BU38" i="2" s="1"/>
  <c r="ED21" i="4"/>
  <c r="BV38" i="2" s="1"/>
  <c r="EA22" i="4"/>
  <c r="BW38" i="2" s="1"/>
  <c r="EB22" i="4"/>
  <c r="EC22" i="4"/>
  <c r="ED22" i="4"/>
  <c r="BZ38" i="2" s="1"/>
  <c r="EA23" i="4"/>
  <c r="EB23" i="4"/>
  <c r="EC23" i="4"/>
  <c r="ED23" i="4"/>
  <c r="EB4" i="4"/>
  <c r="EC4" i="4"/>
  <c r="ED4" i="4"/>
  <c r="EA4" i="4"/>
  <c r="DW5" i="4"/>
  <c r="DX5" i="4"/>
  <c r="DY5" i="4"/>
  <c r="DZ5" i="4"/>
  <c r="DW6" i="4"/>
  <c r="DX6" i="4"/>
  <c r="DY6" i="4"/>
  <c r="DZ6" i="4"/>
  <c r="DW7" i="4"/>
  <c r="DX7" i="4"/>
  <c r="DY7" i="4"/>
  <c r="DZ7" i="4"/>
  <c r="DW8" i="4"/>
  <c r="DX8" i="4"/>
  <c r="DY8" i="4"/>
  <c r="DZ8" i="4"/>
  <c r="DW9" i="4"/>
  <c r="DX9" i="4"/>
  <c r="DY9" i="4"/>
  <c r="DZ9" i="4"/>
  <c r="DW10" i="4"/>
  <c r="DX10" i="4"/>
  <c r="DY10" i="4"/>
  <c r="DZ10" i="4"/>
  <c r="DW11" i="4"/>
  <c r="DX11" i="4"/>
  <c r="DY11" i="4"/>
  <c r="DZ11" i="4"/>
  <c r="DW12" i="4"/>
  <c r="DX12" i="4"/>
  <c r="DY12" i="4"/>
  <c r="DZ12" i="4"/>
  <c r="DW13" i="4"/>
  <c r="DX13" i="4"/>
  <c r="DY13" i="4"/>
  <c r="DZ13" i="4"/>
  <c r="DW14" i="4"/>
  <c r="DX14" i="4"/>
  <c r="DY14" i="4"/>
  <c r="DZ14" i="4"/>
  <c r="DW15" i="4"/>
  <c r="DX15" i="4"/>
  <c r="DY15" i="4"/>
  <c r="DZ15" i="4"/>
  <c r="DW16" i="4"/>
  <c r="DX16" i="4"/>
  <c r="DY16" i="4"/>
  <c r="DZ16" i="4"/>
  <c r="DW17" i="4"/>
  <c r="BC37" i="2" s="1"/>
  <c r="DX17" i="4"/>
  <c r="BD37" i="2" s="1"/>
  <c r="DY17" i="4"/>
  <c r="BE37" i="2" s="1"/>
  <c r="DZ17" i="4"/>
  <c r="BF37" i="2" s="1"/>
  <c r="DW18" i="4"/>
  <c r="BG37" i="2" s="1"/>
  <c r="DX18" i="4"/>
  <c r="BH37" i="2" s="1"/>
  <c r="DY18" i="4"/>
  <c r="BI37" i="2" s="1"/>
  <c r="DZ18" i="4"/>
  <c r="BJ37" i="2" s="1"/>
  <c r="DW19" i="4"/>
  <c r="BK37" i="2" s="1"/>
  <c r="DX19" i="4"/>
  <c r="BL37" i="2" s="1"/>
  <c r="DY19" i="4"/>
  <c r="BM37" i="2" s="1"/>
  <c r="DZ19" i="4"/>
  <c r="BN37" i="2" s="1"/>
  <c r="DW20" i="4"/>
  <c r="BO37" i="2" s="1"/>
  <c r="DX20" i="4"/>
  <c r="BP37" i="2" s="1"/>
  <c r="DY20" i="4"/>
  <c r="BQ37" i="2" s="1"/>
  <c r="DZ20" i="4"/>
  <c r="BR37" i="2" s="1"/>
  <c r="DW21" i="4"/>
  <c r="BS37" i="2" s="1"/>
  <c r="DX21" i="4"/>
  <c r="BT37" i="2" s="1"/>
  <c r="DY21" i="4"/>
  <c r="BU37" i="2" s="1"/>
  <c r="DZ21" i="4"/>
  <c r="BV37" i="2" s="1"/>
  <c r="DW22" i="4"/>
  <c r="BW37" i="2" s="1"/>
  <c r="DX22" i="4"/>
  <c r="BX37" i="2" s="1"/>
  <c r="DY22" i="4"/>
  <c r="BY37" i="2" s="1"/>
  <c r="DZ22" i="4"/>
  <c r="BZ37" i="2" s="1"/>
  <c r="DW23" i="4"/>
  <c r="DX23" i="4"/>
  <c r="DY23" i="4"/>
  <c r="DZ23" i="4"/>
  <c r="DX4" i="4"/>
  <c r="DY4" i="4"/>
  <c r="DZ4" i="4"/>
  <c r="DW4" i="4"/>
  <c r="DS5" i="4"/>
  <c r="DT5" i="4"/>
  <c r="DU5" i="4"/>
  <c r="DV5" i="4"/>
  <c r="DS6" i="4"/>
  <c r="DT6" i="4"/>
  <c r="DU6" i="4"/>
  <c r="DV6" i="4"/>
  <c r="DS7" i="4"/>
  <c r="DT7" i="4"/>
  <c r="DU7" i="4"/>
  <c r="DV7" i="4"/>
  <c r="DS8" i="4"/>
  <c r="DT8" i="4"/>
  <c r="DU8" i="4"/>
  <c r="DV8" i="4"/>
  <c r="DS9" i="4"/>
  <c r="DT9" i="4"/>
  <c r="DU9" i="4"/>
  <c r="DV9" i="4"/>
  <c r="DS10" i="4"/>
  <c r="DT10" i="4"/>
  <c r="DU10" i="4"/>
  <c r="DV10" i="4"/>
  <c r="DS11" i="4"/>
  <c r="DT11" i="4"/>
  <c r="DU11" i="4"/>
  <c r="DV11" i="4"/>
  <c r="DS12" i="4"/>
  <c r="DT12" i="4"/>
  <c r="DU12" i="4"/>
  <c r="DV12" i="4"/>
  <c r="DS13" i="4"/>
  <c r="DT13" i="4"/>
  <c r="DU13" i="4"/>
  <c r="DV13" i="4"/>
  <c r="DS14" i="4"/>
  <c r="DT14" i="4"/>
  <c r="DU14" i="4"/>
  <c r="DV14" i="4"/>
  <c r="DS15" i="4"/>
  <c r="DT15" i="4"/>
  <c r="DU15" i="4"/>
  <c r="DV15" i="4"/>
  <c r="DS16" i="4"/>
  <c r="DT16" i="4"/>
  <c r="DU16" i="4"/>
  <c r="DV16" i="4"/>
  <c r="DS17" i="4"/>
  <c r="BC36" i="2" s="1"/>
  <c r="DT17" i="4"/>
  <c r="BD36" i="2" s="1"/>
  <c r="DU17" i="4"/>
  <c r="BE36" i="2" s="1"/>
  <c r="DV17" i="4"/>
  <c r="BF36" i="2" s="1"/>
  <c r="DS18" i="4"/>
  <c r="BG36" i="2" s="1"/>
  <c r="DT18" i="4"/>
  <c r="BH36" i="2" s="1"/>
  <c r="DU18" i="4"/>
  <c r="BI36" i="2" s="1"/>
  <c r="DV18" i="4"/>
  <c r="BJ36" i="2" s="1"/>
  <c r="DS19" i="4"/>
  <c r="BK36" i="2" s="1"/>
  <c r="DT19" i="4"/>
  <c r="BL36" i="2" s="1"/>
  <c r="DU19" i="4"/>
  <c r="BM36" i="2" s="1"/>
  <c r="DV19" i="4"/>
  <c r="BN36" i="2" s="1"/>
  <c r="DS20" i="4"/>
  <c r="BO36" i="2" s="1"/>
  <c r="DT20" i="4"/>
  <c r="BP36" i="2" s="1"/>
  <c r="DU20" i="4"/>
  <c r="BQ36" i="2" s="1"/>
  <c r="DV20" i="4"/>
  <c r="BR36" i="2" s="1"/>
  <c r="DS21" i="4"/>
  <c r="BS36" i="2" s="1"/>
  <c r="DT21" i="4"/>
  <c r="BT36" i="2" s="1"/>
  <c r="DU21" i="4"/>
  <c r="BU36" i="2" s="1"/>
  <c r="DV21" i="4"/>
  <c r="BV36" i="2" s="1"/>
  <c r="DS22" i="4"/>
  <c r="DT22" i="4"/>
  <c r="DU22" i="4"/>
  <c r="BY36" i="2" s="1"/>
  <c r="DV22" i="4"/>
  <c r="BZ36" i="2" s="1"/>
  <c r="DS23" i="4"/>
  <c r="DT23" i="4"/>
  <c r="DU23" i="4"/>
  <c r="DV23" i="4"/>
  <c r="DT4" i="4"/>
  <c r="DU4" i="4"/>
  <c r="DV4" i="4"/>
  <c r="DS4" i="4"/>
  <c r="DO5" i="4"/>
  <c r="DP5" i="4"/>
  <c r="DQ5" i="4"/>
  <c r="DR5" i="4"/>
  <c r="DO6" i="4"/>
  <c r="DP6" i="4"/>
  <c r="DQ6" i="4"/>
  <c r="DR6" i="4"/>
  <c r="DO7" i="4"/>
  <c r="DP7" i="4"/>
  <c r="DQ7" i="4"/>
  <c r="DR7" i="4"/>
  <c r="DO8" i="4"/>
  <c r="DP8" i="4"/>
  <c r="DQ8" i="4"/>
  <c r="DR8" i="4"/>
  <c r="DO9" i="4"/>
  <c r="DP9" i="4"/>
  <c r="DQ9" i="4"/>
  <c r="DR9" i="4"/>
  <c r="DO10" i="4"/>
  <c r="DP10" i="4"/>
  <c r="DQ10" i="4"/>
  <c r="DR10" i="4"/>
  <c r="DO11" i="4"/>
  <c r="DP11" i="4"/>
  <c r="DQ11" i="4"/>
  <c r="DR11" i="4"/>
  <c r="DO12" i="4"/>
  <c r="DP12" i="4"/>
  <c r="DQ12" i="4"/>
  <c r="DR12" i="4"/>
  <c r="DO13" i="4"/>
  <c r="DP13" i="4"/>
  <c r="DQ13" i="4"/>
  <c r="DR13" i="4"/>
  <c r="DO14" i="4"/>
  <c r="DP14" i="4"/>
  <c r="DQ14" i="4"/>
  <c r="DR14" i="4"/>
  <c r="DO15" i="4"/>
  <c r="DP15" i="4"/>
  <c r="DQ15" i="4"/>
  <c r="DR15" i="4"/>
  <c r="DO16" i="4"/>
  <c r="DP16" i="4"/>
  <c r="DQ16" i="4"/>
  <c r="DR16" i="4"/>
  <c r="DO17" i="4"/>
  <c r="BC35" i="2" s="1"/>
  <c r="DP17" i="4"/>
  <c r="BD35" i="2" s="1"/>
  <c r="DQ17" i="4"/>
  <c r="BE35" i="2" s="1"/>
  <c r="DR17" i="4"/>
  <c r="BF35" i="2" s="1"/>
  <c r="DO18" i="4"/>
  <c r="BG35" i="2" s="1"/>
  <c r="DP18" i="4"/>
  <c r="BH35" i="2" s="1"/>
  <c r="DQ18" i="4"/>
  <c r="BI35" i="2" s="1"/>
  <c r="DR18" i="4"/>
  <c r="BJ35" i="2" s="1"/>
  <c r="DO19" i="4"/>
  <c r="BK35" i="2" s="1"/>
  <c r="DP19" i="4"/>
  <c r="BL35" i="2" s="1"/>
  <c r="DQ19" i="4"/>
  <c r="BM35" i="2" s="1"/>
  <c r="DR19" i="4"/>
  <c r="BN35" i="2" s="1"/>
  <c r="DO20" i="4"/>
  <c r="BO35" i="2" s="1"/>
  <c r="DP20" i="4"/>
  <c r="BP35" i="2" s="1"/>
  <c r="DQ20" i="4"/>
  <c r="BQ35" i="2" s="1"/>
  <c r="DR20" i="4"/>
  <c r="BR35" i="2" s="1"/>
  <c r="DO21" i="4"/>
  <c r="BS35" i="2" s="1"/>
  <c r="DP21" i="4"/>
  <c r="BT35" i="2" s="1"/>
  <c r="DQ21" i="4"/>
  <c r="BU35" i="2" s="1"/>
  <c r="DR21" i="4"/>
  <c r="BV35" i="2" s="1"/>
  <c r="DO22" i="4"/>
  <c r="BW35" i="2" s="1"/>
  <c r="DP22" i="4"/>
  <c r="DQ22" i="4"/>
  <c r="DR22" i="4"/>
  <c r="BZ35" i="2" s="1"/>
  <c r="DO23" i="4"/>
  <c r="DP23" i="4"/>
  <c r="DQ23" i="4"/>
  <c r="DR23" i="4"/>
  <c r="DP4" i="4"/>
  <c r="DQ4" i="4"/>
  <c r="DR4" i="4"/>
  <c r="DO4" i="4"/>
  <c r="DK5" i="4"/>
  <c r="DL5" i="4"/>
  <c r="DM5" i="4"/>
  <c r="DN5" i="4"/>
  <c r="DK6" i="4"/>
  <c r="DL6" i="4"/>
  <c r="DM6" i="4"/>
  <c r="DN6" i="4"/>
  <c r="DK7" i="4"/>
  <c r="DL7" i="4"/>
  <c r="DM7" i="4"/>
  <c r="DN7" i="4"/>
  <c r="DK8" i="4"/>
  <c r="DL8" i="4"/>
  <c r="DM8" i="4"/>
  <c r="DN8" i="4"/>
  <c r="DK9" i="4"/>
  <c r="DL9" i="4"/>
  <c r="DM9" i="4"/>
  <c r="DN9" i="4"/>
  <c r="DK10" i="4"/>
  <c r="DL10" i="4"/>
  <c r="DM10" i="4"/>
  <c r="DN10" i="4"/>
  <c r="DK11" i="4"/>
  <c r="DL11" i="4"/>
  <c r="DM11" i="4"/>
  <c r="DN11" i="4"/>
  <c r="DK12" i="4"/>
  <c r="DL12" i="4"/>
  <c r="DM12" i="4"/>
  <c r="DN12" i="4"/>
  <c r="DK13" i="4"/>
  <c r="DL13" i="4"/>
  <c r="DM13" i="4"/>
  <c r="DN13" i="4"/>
  <c r="DK14" i="4"/>
  <c r="DL14" i="4"/>
  <c r="DM14" i="4"/>
  <c r="DN14" i="4"/>
  <c r="DK15" i="4"/>
  <c r="DL15" i="4"/>
  <c r="DM15" i="4"/>
  <c r="DN15" i="4"/>
  <c r="DK16" i="4"/>
  <c r="DL16" i="4"/>
  <c r="DM16" i="4"/>
  <c r="DN16" i="4"/>
  <c r="DK17" i="4"/>
  <c r="BC34" i="2" s="1"/>
  <c r="DL17" i="4"/>
  <c r="BD34" i="2" s="1"/>
  <c r="DM17" i="4"/>
  <c r="BE34" i="2" s="1"/>
  <c r="DN17" i="4"/>
  <c r="BF34" i="2" s="1"/>
  <c r="DK18" i="4"/>
  <c r="BG34" i="2" s="1"/>
  <c r="DL18" i="4"/>
  <c r="BH34" i="2" s="1"/>
  <c r="DM18" i="4"/>
  <c r="BI34" i="2" s="1"/>
  <c r="DN18" i="4"/>
  <c r="BJ34" i="2" s="1"/>
  <c r="DK19" i="4"/>
  <c r="BK34" i="2" s="1"/>
  <c r="DL19" i="4"/>
  <c r="BL34" i="2" s="1"/>
  <c r="DM19" i="4"/>
  <c r="BM34" i="2" s="1"/>
  <c r="DN19" i="4"/>
  <c r="BN34" i="2" s="1"/>
  <c r="DK20" i="4"/>
  <c r="BO34" i="2" s="1"/>
  <c r="DL20" i="4"/>
  <c r="BP34" i="2" s="1"/>
  <c r="DM20" i="4"/>
  <c r="BQ34" i="2" s="1"/>
  <c r="DN20" i="4"/>
  <c r="BR34" i="2" s="1"/>
  <c r="DK21" i="4"/>
  <c r="BS34" i="2" s="1"/>
  <c r="DL21" i="4"/>
  <c r="BT34" i="2" s="1"/>
  <c r="DM21" i="4"/>
  <c r="BU34" i="2" s="1"/>
  <c r="DN21" i="4"/>
  <c r="BV34" i="2" s="1"/>
  <c r="DK22" i="4"/>
  <c r="BW34" i="2" s="1"/>
  <c r="DL22" i="4"/>
  <c r="BX34" i="2" s="1"/>
  <c r="DM22" i="4"/>
  <c r="BY34" i="2" s="1"/>
  <c r="DN22" i="4"/>
  <c r="BZ34" i="2" s="1"/>
  <c r="DK23" i="4"/>
  <c r="DL23" i="4"/>
  <c r="DM23" i="4"/>
  <c r="DN23" i="4"/>
  <c r="DL4" i="4"/>
  <c r="DM4" i="4"/>
  <c r="DN4" i="4"/>
  <c r="DK4" i="4"/>
  <c r="DG5" i="4"/>
  <c r="DH5" i="4"/>
  <c r="DI5" i="4"/>
  <c r="DJ5" i="4"/>
  <c r="DG6" i="4"/>
  <c r="DH6" i="4"/>
  <c r="DI6" i="4"/>
  <c r="DJ6" i="4"/>
  <c r="DG7" i="4"/>
  <c r="DH7" i="4"/>
  <c r="DI7" i="4"/>
  <c r="DJ7" i="4"/>
  <c r="DG8" i="4"/>
  <c r="DH8" i="4"/>
  <c r="DI8" i="4"/>
  <c r="DJ8" i="4"/>
  <c r="DG9" i="4"/>
  <c r="DH9" i="4"/>
  <c r="DI9" i="4"/>
  <c r="DJ9" i="4"/>
  <c r="DG10" i="4"/>
  <c r="DH10" i="4"/>
  <c r="DI10" i="4"/>
  <c r="DJ10" i="4"/>
  <c r="DG11" i="4"/>
  <c r="DH11" i="4"/>
  <c r="DI11" i="4"/>
  <c r="DJ11" i="4"/>
  <c r="DG12" i="4"/>
  <c r="DH12" i="4"/>
  <c r="DI12" i="4"/>
  <c r="DJ12" i="4"/>
  <c r="DG13" i="4"/>
  <c r="DH13" i="4"/>
  <c r="DI13" i="4"/>
  <c r="DJ13" i="4"/>
  <c r="DG14" i="4"/>
  <c r="DH14" i="4"/>
  <c r="DI14" i="4"/>
  <c r="DJ14" i="4"/>
  <c r="DG15" i="4"/>
  <c r="DH15" i="4"/>
  <c r="DI15" i="4"/>
  <c r="DJ15" i="4"/>
  <c r="DG16" i="4"/>
  <c r="DH16" i="4"/>
  <c r="DI16" i="4"/>
  <c r="DJ16" i="4"/>
  <c r="DG17" i="4"/>
  <c r="BC33" i="2" s="1"/>
  <c r="DH17" i="4"/>
  <c r="BD33" i="2" s="1"/>
  <c r="DI17" i="4"/>
  <c r="BE33" i="2" s="1"/>
  <c r="DJ17" i="4"/>
  <c r="BF33" i="2" s="1"/>
  <c r="DG18" i="4"/>
  <c r="BG33" i="2" s="1"/>
  <c r="DH18" i="4"/>
  <c r="BH33" i="2" s="1"/>
  <c r="DI18" i="4"/>
  <c r="BI33" i="2" s="1"/>
  <c r="DJ18" i="4"/>
  <c r="BJ33" i="2" s="1"/>
  <c r="DG19" i="4"/>
  <c r="BK33" i="2" s="1"/>
  <c r="DH19" i="4"/>
  <c r="BL33" i="2" s="1"/>
  <c r="DI19" i="4"/>
  <c r="BM33" i="2" s="1"/>
  <c r="DJ19" i="4"/>
  <c r="BN33" i="2" s="1"/>
  <c r="DG20" i="4"/>
  <c r="BO33" i="2" s="1"/>
  <c r="DH20" i="4"/>
  <c r="BP33" i="2" s="1"/>
  <c r="DI20" i="4"/>
  <c r="BQ33" i="2" s="1"/>
  <c r="DJ20" i="4"/>
  <c r="BR33" i="2" s="1"/>
  <c r="DG21" i="4"/>
  <c r="BS33" i="2" s="1"/>
  <c r="DH21" i="4"/>
  <c r="BT33" i="2" s="1"/>
  <c r="DI21" i="4"/>
  <c r="BU33" i="2" s="1"/>
  <c r="DJ21" i="4"/>
  <c r="BV33" i="2" s="1"/>
  <c r="DG22" i="4"/>
  <c r="BW33" i="2" s="1"/>
  <c r="DH22" i="4"/>
  <c r="DI22" i="4"/>
  <c r="DJ22" i="4"/>
  <c r="BZ33" i="2" s="1"/>
  <c r="DG23" i="4"/>
  <c r="DH23" i="4"/>
  <c r="DI23" i="4"/>
  <c r="DJ23" i="4"/>
  <c r="DH4" i="4"/>
  <c r="DI4" i="4"/>
  <c r="DJ4" i="4"/>
  <c r="DG4" i="4"/>
  <c r="DC5" i="4"/>
  <c r="DD5" i="4"/>
  <c r="DE5" i="4"/>
  <c r="DF5" i="4"/>
  <c r="DC6" i="4"/>
  <c r="DD6" i="4"/>
  <c r="DE6" i="4"/>
  <c r="DF6" i="4"/>
  <c r="DC7" i="4"/>
  <c r="DD7" i="4"/>
  <c r="DE7" i="4"/>
  <c r="DF7" i="4"/>
  <c r="DC8" i="4"/>
  <c r="DD8" i="4"/>
  <c r="DE8" i="4"/>
  <c r="DF8" i="4"/>
  <c r="DC9" i="4"/>
  <c r="DD9" i="4"/>
  <c r="DE9" i="4"/>
  <c r="DF9" i="4"/>
  <c r="DC10" i="4"/>
  <c r="DD10" i="4"/>
  <c r="DE10" i="4"/>
  <c r="DF10" i="4"/>
  <c r="DC11" i="4"/>
  <c r="DD11" i="4"/>
  <c r="DE11" i="4"/>
  <c r="DF11" i="4"/>
  <c r="DC12" i="4"/>
  <c r="DD12" i="4"/>
  <c r="DE12" i="4"/>
  <c r="DF12" i="4"/>
  <c r="DC13" i="4"/>
  <c r="DD13" i="4"/>
  <c r="DE13" i="4"/>
  <c r="DF13" i="4"/>
  <c r="DC14" i="4"/>
  <c r="DD14" i="4"/>
  <c r="DE14" i="4"/>
  <c r="DF14" i="4"/>
  <c r="DC15" i="4"/>
  <c r="DD15" i="4"/>
  <c r="DE15" i="4"/>
  <c r="DF15" i="4"/>
  <c r="DC16" i="4"/>
  <c r="DD16" i="4"/>
  <c r="DE16" i="4"/>
  <c r="DF16" i="4"/>
  <c r="DC17" i="4"/>
  <c r="BC32" i="2" s="1"/>
  <c r="DD17" i="4"/>
  <c r="BD32" i="2" s="1"/>
  <c r="DE17" i="4"/>
  <c r="BE32" i="2" s="1"/>
  <c r="DF17" i="4"/>
  <c r="BF32" i="2" s="1"/>
  <c r="DC18" i="4"/>
  <c r="BG32" i="2" s="1"/>
  <c r="DD18" i="4"/>
  <c r="BH32" i="2" s="1"/>
  <c r="DE18" i="4"/>
  <c r="BI32" i="2" s="1"/>
  <c r="DF18" i="4"/>
  <c r="BJ32" i="2" s="1"/>
  <c r="DC19" i="4"/>
  <c r="BK32" i="2" s="1"/>
  <c r="DD19" i="4"/>
  <c r="BL32" i="2" s="1"/>
  <c r="DE19" i="4"/>
  <c r="BM32" i="2" s="1"/>
  <c r="DF19" i="4"/>
  <c r="BN32" i="2" s="1"/>
  <c r="DC20" i="4"/>
  <c r="BO32" i="2" s="1"/>
  <c r="DD20" i="4"/>
  <c r="BP32" i="2" s="1"/>
  <c r="DE20" i="4"/>
  <c r="BQ32" i="2" s="1"/>
  <c r="DF20" i="4"/>
  <c r="BR32" i="2" s="1"/>
  <c r="DC21" i="4"/>
  <c r="BS32" i="2" s="1"/>
  <c r="DD21" i="4"/>
  <c r="BT32" i="2" s="1"/>
  <c r="DE21" i="4"/>
  <c r="BU32" i="2" s="1"/>
  <c r="DF21" i="4"/>
  <c r="BV32" i="2" s="1"/>
  <c r="DC22" i="4"/>
  <c r="BW32" i="2" s="1"/>
  <c r="DD22" i="4"/>
  <c r="DE22" i="4"/>
  <c r="DF22" i="4"/>
  <c r="BZ32" i="2" s="1"/>
  <c r="DC23" i="4"/>
  <c r="DD23" i="4"/>
  <c r="DE23" i="4"/>
  <c r="DF23" i="4"/>
  <c r="DD4" i="4"/>
  <c r="DE4" i="4"/>
  <c r="DF4" i="4"/>
  <c r="DC4" i="4"/>
  <c r="CY5" i="4"/>
  <c r="CZ5" i="4"/>
  <c r="DA5" i="4"/>
  <c r="DB5" i="4"/>
  <c r="CY6" i="4"/>
  <c r="CZ6" i="4"/>
  <c r="DA6" i="4"/>
  <c r="DB6" i="4"/>
  <c r="CY7" i="4"/>
  <c r="CZ7" i="4"/>
  <c r="DA7" i="4"/>
  <c r="DB7" i="4"/>
  <c r="CY8" i="4"/>
  <c r="CZ8" i="4"/>
  <c r="DA8" i="4"/>
  <c r="DB8" i="4"/>
  <c r="CY9" i="4"/>
  <c r="CZ9" i="4"/>
  <c r="DA9" i="4"/>
  <c r="DB9" i="4"/>
  <c r="CY10" i="4"/>
  <c r="CZ10" i="4"/>
  <c r="DA10" i="4"/>
  <c r="DB10" i="4"/>
  <c r="CY11" i="4"/>
  <c r="CZ11" i="4"/>
  <c r="DA11" i="4"/>
  <c r="DB11" i="4"/>
  <c r="CY12" i="4"/>
  <c r="CZ12" i="4"/>
  <c r="DA12" i="4"/>
  <c r="DB12" i="4"/>
  <c r="CY13" i="4"/>
  <c r="CZ13" i="4"/>
  <c r="DA13" i="4"/>
  <c r="DB13" i="4"/>
  <c r="CY14" i="4"/>
  <c r="CZ14" i="4"/>
  <c r="DA14" i="4"/>
  <c r="DB14" i="4"/>
  <c r="CY15" i="4"/>
  <c r="CZ15" i="4"/>
  <c r="DA15" i="4"/>
  <c r="DB15" i="4"/>
  <c r="CY16" i="4"/>
  <c r="CZ16" i="4"/>
  <c r="DA16" i="4"/>
  <c r="DB16" i="4"/>
  <c r="CY17" i="4"/>
  <c r="BC31" i="2" s="1"/>
  <c r="CZ17" i="4"/>
  <c r="BD31" i="2" s="1"/>
  <c r="DA17" i="4"/>
  <c r="BE31" i="2" s="1"/>
  <c r="DB17" i="4"/>
  <c r="BF31" i="2" s="1"/>
  <c r="CY18" i="4"/>
  <c r="BG31" i="2" s="1"/>
  <c r="CZ18" i="4"/>
  <c r="BH31" i="2" s="1"/>
  <c r="DA18" i="4"/>
  <c r="BI31" i="2" s="1"/>
  <c r="DB18" i="4"/>
  <c r="BJ31" i="2" s="1"/>
  <c r="CY19" i="4"/>
  <c r="BK31" i="2" s="1"/>
  <c r="CZ19" i="4"/>
  <c r="BL31" i="2" s="1"/>
  <c r="DA19" i="4"/>
  <c r="BM31" i="2" s="1"/>
  <c r="DB19" i="4"/>
  <c r="BN31" i="2" s="1"/>
  <c r="CY20" i="4"/>
  <c r="BO31" i="2" s="1"/>
  <c r="CZ20" i="4"/>
  <c r="BP31" i="2" s="1"/>
  <c r="DA20" i="4"/>
  <c r="BQ31" i="2" s="1"/>
  <c r="DB20" i="4"/>
  <c r="BR31" i="2" s="1"/>
  <c r="CY21" i="4"/>
  <c r="BS31" i="2" s="1"/>
  <c r="CZ21" i="4"/>
  <c r="BT31" i="2" s="1"/>
  <c r="DA21" i="4"/>
  <c r="BU31" i="2" s="1"/>
  <c r="DB21" i="4"/>
  <c r="BV31" i="2" s="1"/>
  <c r="CY22" i="4"/>
  <c r="BW31" i="2" s="1"/>
  <c r="CZ22" i="4"/>
  <c r="BX31" i="2" s="1"/>
  <c r="DA22" i="4"/>
  <c r="BY31" i="2" s="1"/>
  <c r="DB22" i="4"/>
  <c r="BZ31" i="2" s="1"/>
  <c r="CY23" i="4"/>
  <c r="CZ23" i="4"/>
  <c r="DA23" i="4"/>
  <c r="DB23" i="4"/>
  <c r="CZ4" i="4"/>
  <c r="DA4" i="4"/>
  <c r="DB4" i="4"/>
  <c r="CY4" i="4"/>
  <c r="CU5" i="4"/>
  <c r="CV5" i="4"/>
  <c r="CW5" i="4"/>
  <c r="CX5" i="4"/>
  <c r="CU6" i="4"/>
  <c r="CV6" i="4"/>
  <c r="CW6" i="4"/>
  <c r="CX6" i="4"/>
  <c r="CU7" i="4"/>
  <c r="CV7" i="4"/>
  <c r="CW7" i="4"/>
  <c r="CX7" i="4"/>
  <c r="CU8" i="4"/>
  <c r="CV8" i="4"/>
  <c r="CW8" i="4"/>
  <c r="CX8" i="4"/>
  <c r="CU9" i="4"/>
  <c r="CV9" i="4"/>
  <c r="CW9" i="4"/>
  <c r="CX9" i="4"/>
  <c r="CU10" i="4"/>
  <c r="CV10" i="4"/>
  <c r="CW10" i="4"/>
  <c r="CX10" i="4"/>
  <c r="CU11" i="4"/>
  <c r="CV11" i="4"/>
  <c r="CW11" i="4"/>
  <c r="CX11" i="4"/>
  <c r="CU12" i="4"/>
  <c r="CV12" i="4"/>
  <c r="CW12" i="4"/>
  <c r="CX12" i="4"/>
  <c r="CU13" i="4"/>
  <c r="CV13" i="4"/>
  <c r="CW13" i="4"/>
  <c r="CX13" i="4"/>
  <c r="CU14" i="4"/>
  <c r="CV14" i="4"/>
  <c r="CW14" i="4"/>
  <c r="CX14" i="4"/>
  <c r="CU15" i="4"/>
  <c r="CV15" i="4"/>
  <c r="CW15" i="4"/>
  <c r="CX15" i="4"/>
  <c r="CU16" i="4"/>
  <c r="CV16" i="4"/>
  <c r="CW16" i="4"/>
  <c r="CX16" i="4"/>
  <c r="CU17" i="4"/>
  <c r="BC30" i="2" s="1"/>
  <c r="CV17" i="4"/>
  <c r="BD30" i="2" s="1"/>
  <c r="CW17" i="4"/>
  <c r="BE30" i="2" s="1"/>
  <c r="CX17" i="4"/>
  <c r="BF30" i="2" s="1"/>
  <c r="CU18" i="4"/>
  <c r="BG30" i="2" s="1"/>
  <c r="CV18" i="4"/>
  <c r="BH30" i="2" s="1"/>
  <c r="CW18" i="4"/>
  <c r="BI30" i="2" s="1"/>
  <c r="CX18" i="4"/>
  <c r="BJ30" i="2" s="1"/>
  <c r="CU19" i="4"/>
  <c r="BK30" i="2" s="1"/>
  <c r="CV19" i="4"/>
  <c r="BL30" i="2" s="1"/>
  <c r="CW19" i="4"/>
  <c r="BM30" i="2" s="1"/>
  <c r="CX19" i="4"/>
  <c r="BN30" i="2" s="1"/>
  <c r="CU20" i="4"/>
  <c r="BO30" i="2" s="1"/>
  <c r="CV20" i="4"/>
  <c r="BP30" i="2" s="1"/>
  <c r="CW20" i="4"/>
  <c r="BQ30" i="2" s="1"/>
  <c r="CX20" i="4"/>
  <c r="BR30" i="2" s="1"/>
  <c r="CU21" i="4"/>
  <c r="BS30" i="2" s="1"/>
  <c r="CV21" i="4"/>
  <c r="BT30" i="2" s="1"/>
  <c r="CW21" i="4"/>
  <c r="BU30" i="2" s="1"/>
  <c r="CX21" i="4"/>
  <c r="BV30" i="2" s="1"/>
  <c r="CU22" i="4"/>
  <c r="BW30" i="2" s="1"/>
  <c r="CV22" i="4"/>
  <c r="BX30" i="2" s="1"/>
  <c r="CW22" i="4"/>
  <c r="BY30" i="2" s="1"/>
  <c r="CX22" i="4"/>
  <c r="BZ30" i="2" s="1"/>
  <c r="CU23" i="4"/>
  <c r="CV23" i="4"/>
  <c r="CW23" i="4"/>
  <c r="CX23" i="4"/>
  <c r="CV4" i="4"/>
  <c r="CW4" i="4"/>
  <c r="CX4" i="4"/>
  <c r="CU4" i="4"/>
  <c r="CM5" i="4"/>
  <c r="CN5" i="4"/>
  <c r="CO5" i="4"/>
  <c r="CP5" i="4"/>
  <c r="CM6" i="4"/>
  <c r="CN6" i="4"/>
  <c r="CO6" i="4"/>
  <c r="CP6" i="4"/>
  <c r="CM7" i="4"/>
  <c r="CN7" i="4"/>
  <c r="CO7" i="4"/>
  <c r="CP7" i="4"/>
  <c r="CM8" i="4"/>
  <c r="CN8" i="4"/>
  <c r="CO8" i="4"/>
  <c r="CP8" i="4"/>
  <c r="CM9" i="4"/>
  <c r="CN9" i="4"/>
  <c r="CO9" i="4"/>
  <c r="CP9" i="4"/>
  <c r="CM10" i="4"/>
  <c r="CN10" i="4"/>
  <c r="CO10" i="4"/>
  <c r="CP10" i="4"/>
  <c r="CM11" i="4"/>
  <c r="CN11" i="4"/>
  <c r="CO11" i="4"/>
  <c r="CP11" i="4"/>
  <c r="CM12" i="4"/>
  <c r="CN12" i="4"/>
  <c r="CO12" i="4"/>
  <c r="CP12" i="4"/>
  <c r="CM13" i="4"/>
  <c r="CN13" i="4"/>
  <c r="CO13" i="4"/>
  <c r="CP13" i="4"/>
  <c r="CM14" i="4"/>
  <c r="CN14" i="4"/>
  <c r="CO14" i="4"/>
  <c r="CP14" i="4"/>
  <c r="CM15" i="4"/>
  <c r="CN15" i="4"/>
  <c r="CO15" i="4"/>
  <c r="CP15" i="4"/>
  <c r="CM16" i="4"/>
  <c r="CN16" i="4"/>
  <c r="CO16" i="4"/>
  <c r="CP16" i="4"/>
  <c r="CM17" i="4"/>
  <c r="BC28" i="2" s="1"/>
  <c r="CN17" i="4"/>
  <c r="BD28" i="2" s="1"/>
  <c r="CO17" i="4"/>
  <c r="BE28" i="2" s="1"/>
  <c r="CP17" i="4"/>
  <c r="BF28" i="2" s="1"/>
  <c r="CM18" i="4"/>
  <c r="BG28" i="2" s="1"/>
  <c r="CN18" i="4"/>
  <c r="BH28" i="2" s="1"/>
  <c r="CO18" i="4"/>
  <c r="BI28" i="2" s="1"/>
  <c r="CP18" i="4"/>
  <c r="BJ28" i="2" s="1"/>
  <c r="CM19" i="4"/>
  <c r="BK28" i="2" s="1"/>
  <c r="CN19" i="4"/>
  <c r="BL28" i="2" s="1"/>
  <c r="CO19" i="4"/>
  <c r="BM28" i="2" s="1"/>
  <c r="CP19" i="4"/>
  <c r="BN28" i="2" s="1"/>
  <c r="CM20" i="4"/>
  <c r="BO28" i="2" s="1"/>
  <c r="CN20" i="4"/>
  <c r="BP28" i="2" s="1"/>
  <c r="CO20" i="4"/>
  <c r="BQ28" i="2" s="1"/>
  <c r="CP20" i="4"/>
  <c r="BR28" i="2" s="1"/>
  <c r="CM21" i="4"/>
  <c r="BS28" i="2" s="1"/>
  <c r="CN21" i="4"/>
  <c r="BT28" i="2" s="1"/>
  <c r="CO21" i="4"/>
  <c r="BU28" i="2" s="1"/>
  <c r="CP21" i="4"/>
  <c r="BV28" i="2" s="1"/>
  <c r="CM22" i="4"/>
  <c r="BW28" i="2" s="1"/>
  <c r="CN22" i="4"/>
  <c r="CO22" i="4"/>
  <c r="BY28" i="2" s="1"/>
  <c r="CP22" i="4"/>
  <c r="BZ28" i="2" s="1"/>
  <c r="CM23" i="4"/>
  <c r="CN23" i="4"/>
  <c r="CO23" i="4"/>
  <c r="CP23" i="4"/>
  <c r="CN4" i="4"/>
  <c r="CO4" i="4"/>
  <c r="CP4" i="4"/>
  <c r="CM4" i="4"/>
  <c r="CQ5" i="4"/>
  <c r="CR5" i="4"/>
  <c r="CS5" i="4"/>
  <c r="CT5" i="4"/>
  <c r="CQ6" i="4"/>
  <c r="CR6" i="4"/>
  <c r="CS6" i="4"/>
  <c r="CT6" i="4"/>
  <c r="CQ7" i="4"/>
  <c r="CR7" i="4"/>
  <c r="CS7" i="4"/>
  <c r="CT7" i="4"/>
  <c r="CQ8" i="4"/>
  <c r="CR8" i="4"/>
  <c r="CS8" i="4"/>
  <c r="CT8" i="4"/>
  <c r="CQ9" i="4"/>
  <c r="CR9" i="4"/>
  <c r="CS9" i="4"/>
  <c r="CT9" i="4"/>
  <c r="CQ10" i="4"/>
  <c r="CR10" i="4"/>
  <c r="CS10" i="4"/>
  <c r="CT10" i="4"/>
  <c r="CQ11" i="4"/>
  <c r="CR11" i="4"/>
  <c r="CS11" i="4"/>
  <c r="CT11" i="4"/>
  <c r="CQ12" i="4"/>
  <c r="CR12" i="4"/>
  <c r="CS12" i="4"/>
  <c r="CT12" i="4"/>
  <c r="CQ13" i="4"/>
  <c r="CR13" i="4"/>
  <c r="CS13" i="4"/>
  <c r="CT13" i="4"/>
  <c r="CQ14" i="4"/>
  <c r="CR14" i="4"/>
  <c r="CS14" i="4"/>
  <c r="CT14" i="4"/>
  <c r="CQ15" i="4"/>
  <c r="CR15" i="4"/>
  <c r="CS15" i="4"/>
  <c r="CT15" i="4"/>
  <c r="CQ16" i="4"/>
  <c r="CR16" i="4"/>
  <c r="CS16" i="4"/>
  <c r="CT16" i="4"/>
  <c r="CQ17" i="4"/>
  <c r="BC29" i="2" s="1"/>
  <c r="CR17" i="4"/>
  <c r="BD29" i="2" s="1"/>
  <c r="CS17" i="4"/>
  <c r="BE29" i="2" s="1"/>
  <c r="CT17" i="4"/>
  <c r="BF29" i="2" s="1"/>
  <c r="CQ18" i="4"/>
  <c r="BG29" i="2" s="1"/>
  <c r="CR18" i="4"/>
  <c r="BH29" i="2" s="1"/>
  <c r="CS18" i="4"/>
  <c r="BI29" i="2" s="1"/>
  <c r="CT18" i="4"/>
  <c r="BJ29" i="2" s="1"/>
  <c r="CQ19" i="4"/>
  <c r="BK29" i="2" s="1"/>
  <c r="CR19" i="4"/>
  <c r="BL29" i="2" s="1"/>
  <c r="CS19" i="4"/>
  <c r="BM29" i="2" s="1"/>
  <c r="CT19" i="4"/>
  <c r="BN29" i="2" s="1"/>
  <c r="CQ20" i="4"/>
  <c r="BO29" i="2" s="1"/>
  <c r="CR20" i="4"/>
  <c r="BP29" i="2" s="1"/>
  <c r="CS20" i="4"/>
  <c r="BQ29" i="2" s="1"/>
  <c r="CT20" i="4"/>
  <c r="BR29" i="2" s="1"/>
  <c r="CQ21" i="4"/>
  <c r="BS29" i="2" s="1"/>
  <c r="CR21" i="4"/>
  <c r="BT29" i="2" s="1"/>
  <c r="CS21" i="4"/>
  <c r="BU29" i="2" s="1"/>
  <c r="CT21" i="4"/>
  <c r="BV29" i="2" s="1"/>
  <c r="CQ22" i="4"/>
  <c r="BW29" i="2" s="1"/>
  <c r="CR22" i="4"/>
  <c r="BX29" i="2" s="1"/>
  <c r="CS22" i="4"/>
  <c r="BY29" i="2" s="1"/>
  <c r="CT22" i="4"/>
  <c r="BZ29" i="2" s="1"/>
  <c r="CQ23" i="4"/>
  <c r="CR23" i="4"/>
  <c r="CS23" i="4"/>
  <c r="CT23" i="4"/>
  <c r="CR4" i="4"/>
  <c r="CS4" i="4"/>
  <c r="CT4" i="4"/>
  <c r="CQ4" i="4"/>
  <c r="CI5" i="4"/>
  <c r="CJ5" i="4"/>
  <c r="CK5" i="4"/>
  <c r="CL5" i="4"/>
  <c r="CI6" i="4"/>
  <c r="CJ6" i="4"/>
  <c r="CK6" i="4"/>
  <c r="CL6" i="4"/>
  <c r="CI7" i="4"/>
  <c r="CJ7" i="4"/>
  <c r="CK7" i="4"/>
  <c r="CL7" i="4"/>
  <c r="CI8" i="4"/>
  <c r="CJ8" i="4"/>
  <c r="CK8" i="4"/>
  <c r="CL8" i="4"/>
  <c r="CI9" i="4"/>
  <c r="CJ9" i="4"/>
  <c r="CK9" i="4"/>
  <c r="CL9" i="4"/>
  <c r="CI10" i="4"/>
  <c r="CJ10" i="4"/>
  <c r="CK10" i="4"/>
  <c r="CL10" i="4"/>
  <c r="CI11" i="4"/>
  <c r="CJ11" i="4"/>
  <c r="CK11" i="4"/>
  <c r="CL11" i="4"/>
  <c r="CI12" i="4"/>
  <c r="CJ12" i="4"/>
  <c r="CK12" i="4"/>
  <c r="CL12" i="4"/>
  <c r="CI13" i="4"/>
  <c r="CJ13" i="4"/>
  <c r="CK13" i="4"/>
  <c r="CL13" i="4"/>
  <c r="CI14" i="4"/>
  <c r="CJ14" i="4"/>
  <c r="CK14" i="4"/>
  <c r="CL14" i="4"/>
  <c r="CI15" i="4"/>
  <c r="CJ15" i="4"/>
  <c r="CK15" i="4"/>
  <c r="CL15" i="4"/>
  <c r="CI16" i="4"/>
  <c r="CJ16" i="4"/>
  <c r="CK16" i="4"/>
  <c r="CL16" i="4"/>
  <c r="CI17" i="4"/>
  <c r="BC27" i="2" s="1"/>
  <c r="CJ17" i="4"/>
  <c r="BD27" i="2" s="1"/>
  <c r="CK17" i="4"/>
  <c r="BE27" i="2" s="1"/>
  <c r="CL17" i="4"/>
  <c r="BF27" i="2" s="1"/>
  <c r="CI18" i="4"/>
  <c r="BG27" i="2" s="1"/>
  <c r="CJ18" i="4"/>
  <c r="BH27" i="2" s="1"/>
  <c r="CK18" i="4"/>
  <c r="BI27" i="2" s="1"/>
  <c r="CL18" i="4"/>
  <c r="BJ27" i="2" s="1"/>
  <c r="BJ74" i="2" s="1"/>
  <c r="CI19" i="4"/>
  <c r="BK27" i="2" s="1"/>
  <c r="CJ19" i="4"/>
  <c r="BL27" i="2" s="1"/>
  <c r="CK19" i="4"/>
  <c r="BM27" i="2" s="1"/>
  <c r="CL19" i="4"/>
  <c r="BN27" i="2" s="1"/>
  <c r="CI20" i="4"/>
  <c r="BO27" i="2" s="1"/>
  <c r="CJ20" i="4"/>
  <c r="BP27" i="2" s="1"/>
  <c r="CK20" i="4"/>
  <c r="BQ27" i="2" s="1"/>
  <c r="CL20" i="4"/>
  <c r="BR27" i="2" s="1"/>
  <c r="CI21" i="4"/>
  <c r="BS27" i="2" s="1"/>
  <c r="CJ21" i="4"/>
  <c r="BT27" i="2" s="1"/>
  <c r="CK21" i="4"/>
  <c r="BU27" i="2" s="1"/>
  <c r="CL21" i="4"/>
  <c r="BV27" i="2" s="1"/>
  <c r="BV74" i="2" s="1"/>
  <c r="CI22" i="4"/>
  <c r="CJ22" i="4"/>
  <c r="CK22" i="4"/>
  <c r="CL22" i="4"/>
  <c r="BZ27" i="2" s="1"/>
  <c r="CI23" i="4"/>
  <c r="CJ23" i="4"/>
  <c r="CK23" i="4"/>
  <c r="CL23" i="4"/>
  <c r="CJ4" i="4"/>
  <c r="CK4" i="4"/>
  <c r="CL4" i="4"/>
  <c r="CI4" i="4"/>
  <c r="CE5" i="4"/>
  <c r="CF5" i="4"/>
  <c r="CG5" i="4"/>
  <c r="CH5" i="4"/>
  <c r="CE6" i="4"/>
  <c r="CF6" i="4"/>
  <c r="CG6" i="4"/>
  <c r="CH6" i="4"/>
  <c r="CE7" i="4"/>
  <c r="CF7" i="4"/>
  <c r="CG7" i="4"/>
  <c r="CH7" i="4"/>
  <c r="CE8" i="4"/>
  <c r="CF8" i="4"/>
  <c r="CG8" i="4"/>
  <c r="CH8" i="4"/>
  <c r="CE9" i="4"/>
  <c r="CF9" i="4"/>
  <c r="CG9" i="4"/>
  <c r="CH9" i="4"/>
  <c r="CE10" i="4"/>
  <c r="CF10" i="4"/>
  <c r="CG10" i="4"/>
  <c r="CH10" i="4"/>
  <c r="CE11" i="4"/>
  <c r="CF11" i="4"/>
  <c r="CG11" i="4"/>
  <c r="CH11" i="4"/>
  <c r="CE12" i="4"/>
  <c r="CF12" i="4"/>
  <c r="CG12" i="4"/>
  <c r="CH12" i="4"/>
  <c r="CE13" i="4"/>
  <c r="CF13" i="4"/>
  <c r="CG13" i="4"/>
  <c r="CH13" i="4"/>
  <c r="CE14" i="4"/>
  <c r="CF14" i="4"/>
  <c r="CG14" i="4"/>
  <c r="CH14" i="4"/>
  <c r="CE15" i="4"/>
  <c r="CF15" i="4"/>
  <c r="CG15" i="4"/>
  <c r="CH15" i="4"/>
  <c r="CE16" i="4"/>
  <c r="CF16" i="4"/>
  <c r="CG16" i="4"/>
  <c r="CH16" i="4"/>
  <c r="CE17" i="4"/>
  <c r="BC26" i="2" s="1"/>
  <c r="CF17" i="4"/>
  <c r="BD26" i="2" s="1"/>
  <c r="CG17" i="4"/>
  <c r="BE26" i="2" s="1"/>
  <c r="CH17" i="4"/>
  <c r="BF26" i="2" s="1"/>
  <c r="CE18" i="4"/>
  <c r="BG26" i="2" s="1"/>
  <c r="CF18" i="4"/>
  <c r="BH26" i="2" s="1"/>
  <c r="CG18" i="4"/>
  <c r="BI26" i="2" s="1"/>
  <c r="CH18" i="4"/>
  <c r="BJ26" i="2" s="1"/>
  <c r="CE19" i="4"/>
  <c r="BK26" i="2" s="1"/>
  <c r="CF19" i="4"/>
  <c r="BL26" i="2" s="1"/>
  <c r="CG19" i="4"/>
  <c r="BM26" i="2" s="1"/>
  <c r="CH19" i="4"/>
  <c r="BN26" i="2" s="1"/>
  <c r="BN73" i="2" s="1"/>
  <c r="CE20" i="4"/>
  <c r="BO26" i="2" s="1"/>
  <c r="CF20" i="4"/>
  <c r="BP26" i="2" s="1"/>
  <c r="CG20" i="4"/>
  <c r="BQ26" i="2" s="1"/>
  <c r="CH20" i="4"/>
  <c r="BR26" i="2" s="1"/>
  <c r="CE21" i="4"/>
  <c r="BS26" i="2" s="1"/>
  <c r="CF21" i="4"/>
  <c r="BT26" i="2" s="1"/>
  <c r="CG21" i="4"/>
  <c r="BU26" i="2" s="1"/>
  <c r="CH21" i="4"/>
  <c r="BV26" i="2" s="1"/>
  <c r="CE22" i="4"/>
  <c r="BW26" i="2" s="1"/>
  <c r="CF22" i="4"/>
  <c r="CG22" i="4"/>
  <c r="CH22" i="4"/>
  <c r="BZ26" i="2" s="1"/>
  <c r="CE23" i="4"/>
  <c r="CF23" i="4"/>
  <c r="CG23" i="4"/>
  <c r="CH23" i="4"/>
  <c r="CF4" i="4"/>
  <c r="CG4" i="4"/>
  <c r="CH4" i="4"/>
  <c r="CE4" i="4"/>
  <c r="CA5" i="4"/>
  <c r="CB5" i="4"/>
  <c r="CC5" i="4"/>
  <c r="CD5" i="4"/>
  <c r="CA6" i="4"/>
  <c r="CB6" i="4"/>
  <c r="CC6" i="4"/>
  <c r="CD6" i="4"/>
  <c r="CA7" i="4"/>
  <c r="CB7" i="4"/>
  <c r="CC7" i="4"/>
  <c r="CD7" i="4"/>
  <c r="CA8" i="4"/>
  <c r="CB8" i="4"/>
  <c r="CC8" i="4"/>
  <c r="CD8" i="4"/>
  <c r="CA9" i="4"/>
  <c r="CB9" i="4"/>
  <c r="CC9" i="4"/>
  <c r="CD9" i="4"/>
  <c r="CA10" i="4"/>
  <c r="CB10" i="4"/>
  <c r="CC10" i="4"/>
  <c r="CD10" i="4"/>
  <c r="CA11" i="4"/>
  <c r="CB11" i="4"/>
  <c r="CC11" i="4"/>
  <c r="CD11" i="4"/>
  <c r="CA12" i="4"/>
  <c r="CB12" i="4"/>
  <c r="CC12" i="4"/>
  <c r="CD12" i="4"/>
  <c r="CA13" i="4"/>
  <c r="CB13" i="4"/>
  <c r="CC13" i="4"/>
  <c r="CD13" i="4"/>
  <c r="CA14" i="4"/>
  <c r="CB14" i="4"/>
  <c r="CC14" i="4"/>
  <c r="CD14" i="4"/>
  <c r="CA15" i="4"/>
  <c r="CB15" i="4"/>
  <c r="CC15" i="4"/>
  <c r="CD15" i="4"/>
  <c r="CA16" i="4"/>
  <c r="CB16" i="4"/>
  <c r="CC16" i="4"/>
  <c r="CD16" i="4"/>
  <c r="CA17" i="4"/>
  <c r="BC25" i="2" s="1"/>
  <c r="CB17" i="4"/>
  <c r="BD25" i="2" s="1"/>
  <c r="CC17" i="4"/>
  <c r="BE25" i="2" s="1"/>
  <c r="CD17" i="4"/>
  <c r="BF25" i="2" s="1"/>
  <c r="BF72" i="2" s="1"/>
  <c r="CA18" i="4"/>
  <c r="BG25" i="2" s="1"/>
  <c r="CB18" i="4"/>
  <c r="BH25" i="2" s="1"/>
  <c r="CC18" i="4"/>
  <c r="BI25" i="2" s="1"/>
  <c r="CD18" i="4"/>
  <c r="BJ25" i="2" s="1"/>
  <c r="CA19" i="4"/>
  <c r="BK25" i="2" s="1"/>
  <c r="CB19" i="4"/>
  <c r="BL25" i="2" s="1"/>
  <c r="CC19" i="4"/>
  <c r="BM25" i="2" s="1"/>
  <c r="CD19" i="4"/>
  <c r="BN25" i="2" s="1"/>
  <c r="CA20" i="4"/>
  <c r="BO25" i="2" s="1"/>
  <c r="CB20" i="4"/>
  <c r="BP25" i="2" s="1"/>
  <c r="CC20" i="4"/>
  <c r="BQ25" i="2" s="1"/>
  <c r="CD20" i="4"/>
  <c r="BR25" i="2" s="1"/>
  <c r="BR72" i="2" s="1"/>
  <c r="CA21" i="4"/>
  <c r="BS25" i="2" s="1"/>
  <c r="CB21" i="4"/>
  <c r="BT25" i="2" s="1"/>
  <c r="CC21" i="4"/>
  <c r="BU25" i="2" s="1"/>
  <c r="CD21" i="4"/>
  <c r="BV25" i="2" s="1"/>
  <c r="CA22" i="4"/>
  <c r="BW25" i="2" s="1"/>
  <c r="CB22" i="4"/>
  <c r="BX25" i="2" s="1"/>
  <c r="CC22" i="4"/>
  <c r="BY25" i="2" s="1"/>
  <c r="CD22" i="4"/>
  <c r="BZ25" i="2" s="1"/>
  <c r="CA23" i="4"/>
  <c r="CB23" i="4"/>
  <c r="CC23" i="4"/>
  <c r="CD23" i="4"/>
  <c r="CB4" i="4"/>
  <c r="CC4" i="4"/>
  <c r="CD4" i="4"/>
  <c r="CA4" i="4"/>
  <c r="BW5" i="4"/>
  <c r="BX5" i="4"/>
  <c r="BY5" i="4"/>
  <c r="BZ5" i="4"/>
  <c r="BW6" i="4"/>
  <c r="BX6" i="4"/>
  <c r="BY6" i="4"/>
  <c r="BZ6" i="4"/>
  <c r="BW7" i="4"/>
  <c r="BX7" i="4"/>
  <c r="BY7" i="4"/>
  <c r="BZ7" i="4"/>
  <c r="BW8" i="4"/>
  <c r="BX8" i="4"/>
  <c r="BY8" i="4"/>
  <c r="BZ8" i="4"/>
  <c r="BW9" i="4"/>
  <c r="BX9" i="4"/>
  <c r="BY9" i="4"/>
  <c r="BZ9" i="4"/>
  <c r="BW10" i="4"/>
  <c r="BX10" i="4"/>
  <c r="BY10" i="4"/>
  <c r="BZ10" i="4"/>
  <c r="BW11" i="4"/>
  <c r="BX11" i="4"/>
  <c r="BY11" i="4"/>
  <c r="BZ11" i="4"/>
  <c r="BW12" i="4"/>
  <c r="BX12" i="4"/>
  <c r="BY12" i="4"/>
  <c r="BZ12" i="4"/>
  <c r="BW13" i="4"/>
  <c r="BX13" i="4"/>
  <c r="BY13" i="4"/>
  <c r="BZ13" i="4"/>
  <c r="BW14" i="4"/>
  <c r="BX14" i="4"/>
  <c r="BY14" i="4"/>
  <c r="BZ14" i="4"/>
  <c r="BW15" i="4"/>
  <c r="BX15" i="4"/>
  <c r="BY15" i="4"/>
  <c r="BZ15" i="4"/>
  <c r="BW16" i="4"/>
  <c r="BX16" i="4"/>
  <c r="BY16" i="4"/>
  <c r="BZ16" i="4"/>
  <c r="BW17" i="4"/>
  <c r="BC24" i="2" s="1"/>
  <c r="BX17" i="4"/>
  <c r="BD24" i="2" s="1"/>
  <c r="BY17" i="4"/>
  <c r="BE24" i="2" s="1"/>
  <c r="BZ17" i="4"/>
  <c r="BF24" i="2" s="1"/>
  <c r="BW18" i="4"/>
  <c r="BG24" i="2" s="1"/>
  <c r="BX18" i="4"/>
  <c r="BH24" i="2" s="1"/>
  <c r="BY18" i="4"/>
  <c r="BI24" i="2" s="1"/>
  <c r="BZ18" i="4"/>
  <c r="BJ24" i="2" s="1"/>
  <c r="BJ71" i="2" s="1"/>
  <c r="BW19" i="4"/>
  <c r="BK24" i="2" s="1"/>
  <c r="BX19" i="4"/>
  <c r="BL24" i="2" s="1"/>
  <c r="BY19" i="4"/>
  <c r="BM24" i="2" s="1"/>
  <c r="BZ19" i="4"/>
  <c r="BN24" i="2" s="1"/>
  <c r="BW20" i="4"/>
  <c r="BO24" i="2" s="1"/>
  <c r="BX20" i="4"/>
  <c r="BP24" i="2" s="1"/>
  <c r="BY20" i="4"/>
  <c r="BQ24" i="2" s="1"/>
  <c r="BZ20" i="4"/>
  <c r="BR24" i="2" s="1"/>
  <c r="BW21" i="4"/>
  <c r="BS24" i="2" s="1"/>
  <c r="BX21" i="4"/>
  <c r="BT24" i="2" s="1"/>
  <c r="BY21" i="4"/>
  <c r="BU24" i="2" s="1"/>
  <c r="BZ21" i="4"/>
  <c r="BV24" i="2" s="1"/>
  <c r="BV71" i="2" s="1"/>
  <c r="BW22" i="4"/>
  <c r="BW24" i="2" s="1"/>
  <c r="BX22" i="4"/>
  <c r="BX24" i="2" s="1"/>
  <c r="BY22" i="4"/>
  <c r="BY24" i="2" s="1"/>
  <c r="BZ22" i="4"/>
  <c r="BZ24" i="2" s="1"/>
  <c r="BW23" i="4"/>
  <c r="BX23" i="4"/>
  <c r="BY23" i="4"/>
  <c r="BZ23" i="4"/>
  <c r="BX4" i="4"/>
  <c r="BY4" i="4"/>
  <c r="BZ4" i="4"/>
  <c r="BW4" i="4"/>
  <c r="BS5" i="4"/>
  <c r="BT5" i="4"/>
  <c r="BU5" i="4"/>
  <c r="BV5" i="4"/>
  <c r="BS6" i="4"/>
  <c r="BT6" i="4"/>
  <c r="BU6" i="4"/>
  <c r="BV6" i="4"/>
  <c r="BS7" i="4"/>
  <c r="BT7" i="4"/>
  <c r="BU7" i="4"/>
  <c r="BV7" i="4"/>
  <c r="BS8" i="4"/>
  <c r="BT8" i="4"/>
  <c r="BU8" i="4"/>
  <c r="BV8" i="4"/>
  <c r="BS9" i="4"/>
  <c r="BT9" i="4"/>
  <c r="BU9" i="4"/>
  <c r="BV9" i="4"/>
  <c r="BS10" i="4"/>
  <c r="BT10" i="4"/>
  <c r="BU10" i="4"/>
  <c r="BV10" i="4"/>
  <c r="BS11" i="4"/>
  <c r="BT11" i="4"/>
  <c r="BU11" i="4"/>
  <c r="BV11" i="4"/>
  <c r="BS12" i="4"/>
  <c r="BT12" i="4"/>
  <c r="BU12" i="4"/>
  <c r="BV12" i="4"/>
  <c r="BS13" i="4"/>
  <c r="BT13" i="4"/>
  <c r="BU13" i="4"/>
  <c r="BV13" i="4"/>
  <c r="BS14" i="4"/>
  <c r="BT14" i="4"/>
  <c r="BU14" i="4"/>
  <c r="BV14" i="4"/>
  <c r="BS15" i="4"/>
  <c r="BT15" i="4"/>
  <c r="BU15" i="4"/>
  <c r="BV15" i="4"/>
  <c r="BS16" i="4"/>
  <c r="BT16" i="4"/>
  <c r="BU16" i="4"/>
  <c r="BV16" i="4"/>
  <c r="BS17" i="4"/>
  <c r="BC23" i="2" s="1"/>
  <c r="BT17" i="4"/>
  <c r="BD23" i="2" s="1"/>
  <c r="BU17" i="4"/>
  <c r="BE23" i="2" s="1"/>
  <c r="BV17" i="4"/>
  <c r="BF23" i="2" s="1"/>
  <c r="BS18" i="4"/>
  <c r="BG23" i="2" s="1"/>
  <c r="BT18" i="4"/>
  <c r="BH23" i="2" s="1"/>
  <c r="BU18" i="4"/>
  <c r="BI23" i="2" s="1"/>
  <c r="BV18" i="4"/>
  <c r="BJ23" i="2" s="1"/>
  <c r="BS19" i="4"/>
  <c r="BK23" i="2" s="1"/>
  <c r="BT19" i="4"/>
  <c r="BL23" i="2" s="1"/>
  <c r="BU19" i="4"/>
  <c r="BM23" i="2" s="1"/>
  <c r="BV19" i="4"/>
  <c r="BN23" i="2" s="1"/>
  <c r="BN70" i="2" s="1"/>
  <c r="BS20" i="4"/>
  <c r="BO23" i="2" s="1"/>
  <c r="BT20" i="4"/>
  <c r="BP23" i="2" s="1"/>
  <c r="BU20" i="4"/>
  <c r="BQ23" i="2" s="1"/>
  <c r="BV20" i="4"/>
  <c r="BR23" i="2" s="1"/>
  <c r="BS21" i="4"/>
  <c r="BS23" i="2" s="1"/>
  <c r="BT21" i="4"/>
  <c r="BT23" i="2" s="1"/>
  <c r="BU21" i="4"/>
  <c r="BU23" i="2" s="1"/>
  <c r="BV21" i="4"/>
  <c r="BV23" i="2" s="1"/>
  <c r="BS22" i="4"/>
  <c r="BW23" i="2" s="1"/>
  <c r="BT22" i="4"/>
  <c r="BX23" i="2" s="1"/>
  <c r="BU22" i="4"/>
  <c r="BV22" i="4"/>
  <c r="BZ23" i="2" s="1"/>
  <c r="BS23" i="4"/>
  <c r="BT23" i="4"/>
  <c r="BU23" i="4"/>
  <c r="BV23" i="4"/>
  <c r="BT4" i="4"/>
  <c r="BU4" i="4"/>
  <c r="BV4" i="4"/>
  <c r="BS4" i="4"/>
  <c r="BO5" i="4"/>
  <c r="BP5" i="4"/>
  <c r="BQ5" i="4"/>
  <c r="BR5" i="4"/>
  <c r="BO6" i="4"/>
  <c r="BP6" i="4"/>
  <c r="BQ6" i="4"/>
  <c r="BR6" i="4"/>
  <c r="BO7" i="4"/>
  <c r="BP7" i="4"/>
  <c r="BQ7" i="4"/>
  <c r="BR7" i="4"/>
  <c r="BO8" i="4"/>
  <c r="BP8" i="4"/>
  <c r="BQ8" i="4"/>
  <c r="BR8" i="4"/>
  <c r="BO9" i="4"/>
  <c r="BP9" i="4"/>
  <c r="BQ9" i="4"/>
  <c r="BR9" i="4"/>
  <c r="BO10" i="4"/>
  <c r="BP10" i="4"/>
  <c r="BQ10" i="4"/>
  <c r="BR10" i="4"/>
  <c r="BO11" i="4"/>
  <c r="BP11" i="4"/>
  <c r="BQ11" i="4"/>
  <c r="BR11" i="4"/>
  <c r="BO12" i="4"/>
  <c r="BP12" i="4"/>
  <c r="BQ12" i="4"/>
  <c r="BR12" i="4"/>
  <c r="BO13" i="4"/>
  <c r="BP13" i="4"/>
  <c r="BQ13" i="4"/>
  <c r="BR13" i="4"/>
  <c r="BO14" i="4"/>
  <c r="BP14" i="4"/>
  <c r="BQ14" i="4"/>
  <c r="BR14" i="4"/>
  <c r="BO15" i="4"/>
  <c r="BP15" i="4"/>
  <c r="BQ15" i="4"/>
  <c r="BR15" i="4"/>
  <c r="BO16" i="4"/>
  <c r="BP16" i="4"/>
  <c r="BQ16" i="4"/>
  <c r="BR16" i="4"/>
  <c r="BO17" i="4"/>
  <c r="BC22" i="2" s="1"/>
  <c r="BP17" i="4"/>
  <c r="BD22" i="2" s="1"/>
  <c r="BQ17" i="4"/>
  <c r="BE22" i="2" s="1"/>
  <c r="BR17" i="4"/>
  <c r="BF22" i="2" s="1"/>
  <c r="BF69" i="2" s="1"/>
  <c r="BO18" i="4"/>
  <c r="BG22" i="2" s="1"/>
  <c r="BP18" i="4"/>
  <c r="BH22" i="2" s="1"/>
  <c r="BQ18" i="4"/>
  <c r="BI22" i="2" s="1"/>
  <c r="BR18" i="4"/>
  <c r="BJ22" i="2" s="1"/>
  <c r="BO19" i="4"/>
  <c r="BK22" i="2" s="1"/>
  <c r="BP19" i="4"/>
  <c r="BL22" i="2" s="1"/>
  <c r="BQ19" i="4"/>
  <c r="BM22" i="2" s="1"/>
  <c r="BR19" i="4"/>
  <c r="BN22" i="2" s="1"/>
  <c r="BO20" i="4"/>
  <c r="BO22" i="2" s="1"/>
  <c r="BP20" i="4"/>
  <c r="BP22" i="2" s="1"/>
  <c r="BQ20" i="4"/>
  <c r="BQ22" i="2" s="1"/>
  <c r="BR20" i="4"/>
  <c r="BR22" i="2" s="1"/>
  <c r="BR69" i="2" s="1"/>
  <c r="BO21" i="4"/>
  <c r="BS22" i="2" s="1"/>
  <c r="BP21" i="4"/>
  <c r="BT22" i="2" s="1"/>
  <c r="BQ21" i="4"/>
  <c r="BU22" i="2" s="1"/>
  <c r="BR21" i="4"/>
  <c r="BV22" i="2" s="1"/>
  <c r="BO22" i="4"/>
  <c r="BP22" i="4"/>
  <c r="BQ22" i="4"/>
  <c r="BR22" i="4"/>
  <c r="BO23" i="4"/>
  <c r="BP23" i="4"/>
  <c r="BQ23" i="4"/>
  <c r="BR23" i="4"/>
  <c r="BP4" i="4"/>
  <c r="BQ4" i="4"/>
  <c r="BR4" i="4"/>
  <c r="BO4" i="4"/>
  <c r="BK5" i="4"/>
  <c r="BL5" i="4"/>
  <c r="BM5" i="4"/>
  <c r="BN5" i="4"/>
  <c r="BK6" i="4"/>
  <c r="BL6" i="4"/>
  <c r="BM6" i="4"/>
  <c r="BN6" i="4"/>
  <c r="BK7" i="4"/>
  <c r="BL7" i="4"/>
  <c r="BM7" i="4"/>
  <c r="BN7" i="4"/>
  <c r="BK8" i="4"/>
  <c r="BL8" i="4"/>
  <c r="BM8" i="4"/>
  <c r="BN8" i="4"/>
  <c r="BK9" i="4"/>
  <c r="BL9" i="4"/>
  <c r="BM9" i="4"/>
  <c r="BN9" i="4"/>
  <c r="BK10" i="4"/>
  <c r="BL10" i="4"/>
  <c r="BM10" i="4"/>
  <c r="BN10" i="4"/>
  <c r="BK11" i="4"/>
  <c r="BL11" i="4"/>
  <c r="BM11" i="4"/>
  <c r="BN11" i="4"/>
  <c r="BK12" i="4"/>
  <c r="BL12" i="4"/>
  <c r="BM12" i="4"/>
  <c r="BN12" i="4"/>
  <c r="BK13" i="4"/>
  <c r="BL13" i="4"/>
  <c r="BM13" i="4"/>
  <c r="BN13" i="4"/>
  <c r="BK14" i="4"/>
  <c r="BL14" i="4"/>
  <c r="BM14" i="4"/>
  <c r="BN14" i="4"/>
  <c r="BK15" i="4"/>
  <c r="BL15" i="4"/>
  <c r="BM15" i="4"/>
  <c r="BN15" i="4"/>
  <c r="BK16" i="4"/>
  <c r="BL16" i="4"/>
  <c r="BM16" i="4"/>
  <c r="BN16" i="4"/>
  <c r="BK17" i="4"/>
  <c r="BC21" i="2" s="1"/>
  <c r="BL17" i="4"/>
  <c r="BD21" i="2" s="1"/>
  <c r="BM17" i="4"/>
  <c r="BE21" i="2" s="1"/>
  <c r="BN17" i="4"/>
  <c r="BF21" i="2" s="1"/>
  <c r="BK18" i="4"/>
  <c r="BG21" i="2" s="1"/>
  <c r="BL18" i="4"/>
  <c r="BH21" i="2" s="1"/>
  <c r="BM18" i="4"/>
  <c r="BI21" i="2" s="1"/>
  <c r="BN18" i="4"/>
  <c r="BJ21" i="2" s="1"/>
  <c r="BJ68" i="2" s="1"/>
  <c r="BK19" i="4"/>
  <c r="BK21" i="2" s="1"/>
  <c r="BL19" i="4"/>
  <c r="BL21" i="2" s="1"/>
  <c r="BM19" i="4"/>
  <c r="BM21" i="2" s="1"/>
  <c r="BN19" i="4"/>
  <c r="BN21" i="2" s="1"/>
  <c r="BK20" i="4"/>
  <c r="BO21" i="2" s="1"/>
  <c r="BL20" i="4"/>
  <c r="BP21" i="2" s="1"/>
  <c r="BM20" i="4"/>
  <c r="BQ21" i="2" s="1"/>
  <c r="BN20" i="4"/>
  <c r="BR21" i="2" s="1"/>
  <c r="BK21" i="4"/>
  <c r="BS21" i="2" s="1"/>
  <c r="BL21" i="4"/>
  <c r="BT21" i="2" s="1"/>
  <c r="BM21" i="4"/>
  <c r="BU21" i="2" s="1"/>
  <c r="BN21" i="4"/>
  <c r="BV21" i="2" s="1"/>
  <c r="BV68" i="2" s="1"/>
  <c r="BK22" i="4"/>
  <c r="BL22" i="4"/>
  <c r="BX21" i="2" s="1"/>
  <c r="BM22" i="4"/>
  <c r="BY21" i="2" s="1"/>
  <c r="BN22" i="4"/>
  <c r="BZ21" i="2" s="1"/>
  <c r="BK23" i="4"/>
  <c r="BL23" i="4"/>
  <c r="BM23" i="4"/>
  <c r="BN23" i="4"/>
  <c r="BL4" i="4"/>
  <c r="BM4" i="4"/>
  <c r="BN4" i="4"/>
  <c r="BK4" i="4"/>
  <c r="BG5" i="4"/>
  <c r="BH5" i="4"/>
  <c r="BI5" i="4"/>
  <c r="BJ5" i="4"/>
  <c r="BG6" i="4"/>
  <c r="BH6" i="4"/>
  <c r="BI6" i="4"/>
  <c r="BJ6" i="4"/>
  <c r="BG7" i="4"/>
  <c r="BH7" i="4"/>
  <c r="BI7" i="4"/>
  <c r="BJ7" i="4"/>
  <c r="BG8" i="4"/>
  <c r="BH8" i="4"/>
  <c r="BI8" i="4"/>
  <c r="BJ8" i="4"/>
  <c r="BG9" i="4"/>
  <c r="BH9" i="4"/>
  <c r="BI9" i="4"/>
  <c r="BJ9" i="4"/>
  <c r="BG10" i="4"/>
  <c r="BH10" i="4"/>
  <c r="BI10" i="4"/>
  <c r="BJ10" i="4"/>
  <c r="BG11" i="4"/>
  <c r="BH11" i="4"/>
  <c r="BI11" i="4"/>
  <c r="BJ11" i="4"/>
  <c r="BG12" i="4"/>
  <c r="BH12" i="4"/>
  <c r="BI12" i="4"/>
  <c r="BJ12" i="4"/>
  <c r="BG13" i="4"/>
  <c r="BH13" i="4"/>
  <c r="BI13" i="4"/>
  <c r="BJ13" i="4"/>
  <c r="BG14" i="4"/>
  <c r="BH14" i="4"/>
  <c r="BI14" i="4"/>
  <c r="BJ14" i="4"/>
  <c r="BG15" i="4"/>
  <c r="BH15" i="4"/>
  <c r="BI15" i="4"/>
  <c r="BJ15" i="4"/>
  <c r="BG16" i="4"/>
  <c r="BH16" i="4"/>
  <c r="BI16" i="4"/>
  <c r="BJ16" i="4"/>
  <c r="BG17" i="4"/>
  <c r="BC20" i="2" s="1"/>
  <c r="BH17" i="4"/>
  <c r="BD20" i="2" s="1"/>
  <c r="BI17" i="4"/>
  <c r="BE20" i="2" s="1"/>
  <c r="BJ17" i="4"/>
  <c r="BF20" i="2" s="1"/>
  <c r="BG18" i="4"/>
  <c r="BG20" i="2" s="1"/>
  <c r="BH18" i="4"/>
  <c r="BH20" i="2" s="1"/>
  <c r="BI18" i="4"/>
  <c r="BI20" i="2" s="1"/>
  <c r="BJ18" i="4"/>
  <c r="BJ20" i="2" s="1"/>
  <c r="BG19" i="4"/>
  <c r="BK20" i="2" s="1"/>
  <c r="BH19" i="4"/>
  <c r="BL20" i="2" s="1"/>
  <c r="BI19" i="4"/>
  <c r="BM20" i="2" s="1"/>
  <c r="BJ19" i="4"/>
  <c r="BN20" i="2" s="1"/>
  <c r="BN67" i="2" s="1"/>
  <c r="BG20" i="4"/>
  <c r="BO20" i="2" s="1"/>
  <c r="BH20" i="4"/>
  <c r="BP20" i="2" s="1"/>
  <c r="BI20" i="4"/>
  <c r="BQ20" i="2" s="1"/>
  <c r="BJ20" i="4"/>
  <c r="BR20" i="2" s="1"/>
  <c r="BG21" i="4"/>
  <c r="BS20" i="2" s="1"/>
  <c r="BH21" i="4"/>
  <c r="BT20" i="2" s="1"/>
  <c r="BI21" i="4"/>
  <c r="BU20" i="2" s="1"/>
  <c r="BJ21" i="4"/>
  <c r="BV20" i="2" s="1"/>
  <c r="BG22" i="4"/>
  <c r="BW20" i="2" s="1"/>
  <c r="BH22" i="4"/>
  <c r="BI22" i="4"/>
  <c r="BJ22" i="4"/>
  <c r="BZ20" i="2" s="1"/>
  <c r="BG23" i="4"/>
  <c r="BH23" i="4"/>
  <c r="BI23" i="4"/>
  <c r="BJ23" i="4"/>
  <c r="BH4" i="4"/>
  <c r="BI4" i="4"/>
  <c r="BJ4" i="4"/>
  <c r="BG4" i="4"/>
  <c r="BC5" i="4"/>
  <c r="BD5" i="4"/>
  <c r="BE5" i="4"/>
  <c r="BF5" i="4"/>
  <c r="BC6" i="4"/>
  <c r="BD6" i="4"/>
  <c r="BE6" i="4"/>
  <c r="BF6" i="4"/>
  <c r="BC7" i="4"/>
  <c r="BD7" i="4"/>
  <c r="BE7" i="4"/>
  <c r="BF7" i="4"/>
  <c r="BC8" i="4"/>
  <c r="BD8" i="4"/>
  <c r="BE8" i="4"/>
  <c r="BF8" i="4"/>
  <c r="BC9" i="4"/>
  <c r="BD9" i="4"/>
  <c r="BE9" i="4"/>
  <c r="BF9" i="4"/>
  <c r="BC10" i="4"/>
  <c r="BD10" i="4"/>
  <c r="BE10" i="4"/>
  <c r="BF10" i="4"/>
  <c r="BC11" i="4"/>
  <c r="BD11" i="4"/>
  <c r="BE11" i="4"/>
  <c r="BF11" i="4"/>
  <c r="BC12" i="4"/>
  <c r="BD12" i="4"/>
  <c r="BE12" i="4"/>
  <c r="BF12" i="4"/>
  <c r="BC13" i="4"/>
  <c r="BD13" i="4"/>
  <c r="BE13" i="4"/>
  <c r="BF13" i="4"/>
  <c r="BC14" i="4"/>
  <c r="BD14" i="4"/>
  <c r="BE14" i="4"/>
  <c r="BF14" i="4"/>
  <c r="BC15" i="4"/>
  <c r="BD15" i="4"/>
  <c r="BE15" i="4"/>
  <c r="BF15" i="4"/>
  <c r="BC16" i="4"/>
  <c r="BD16" i="4"/>
  <c r="BE16" i="4"/>
  <c r="BF16" i="4"/>
  <c r="BC17" i="4"/>
  <c r="BC19" i="2" s="1"/>
  <c r="BD17" i="4"/>
  <c r="BD19" i="2" s="1"/>
  <c r="BE17" i="4"/>
  <c r="BE19" i="2" s="1"/>
  <c r="BF17" i="4"/>
  <c r="BF19" i="2" s="1"/>
  <c r="BF66" i="2" s="1"/>
  <c r="BC18" i="4"/>
  <c r="BG19" i="2" s="1"/>
  <c r="BD18" i="4"/>
  <c r="BH19" i="2" s="1"/>
  <c r="BE18" i="4"/>
  <c r="BI19" i="2" s="1"/>
  <c r="BF18" i="4"/>
  <c r="BJ19" i="2" s="1"/>
  <c r="BC19" i="4"/>
  <c r="BK19" i="2" s="1"/>
  <c r="BD19" i="4"/>
  <c r="BL19" i="2" s="1"/>
  <c r="BE19" i="4"/>
  <c r="BM19" i="2" s="1"/>
  <c r="BF19" i="4"/>
  <c r="BN19" i="2" s="1"/>
  <c r="BC20" i="4"/>
  <c r="BO19" i="2" s="1"/>
  <c r="BD20" i="4"/>
  <c r="BP19" i="2" s="1"/>
  <c r="BE20" i="4"/>
  <c r="BQ19" i="2" s="1"/>
  <c r="BF20" i="4"/>
  <c r="BR19" i="2" s="1"/>
  <c r="BR66" i="2" s="1"/>
  <c r="BC21" i="4"/>
  <c r="BS19" i="2" s="1"/>
  <c r="BD21" i="4"/>
  <c r="BT19" i="2" s="1"/>
  <c r="BE21" i="4"/>
  <c r="BU19" i="2" s="1"/>
  <c r="BF21" i="4"/>
  <c r="BV19" i="2" s="1"/>
  <c r="BC22" i="4"/>
  <c r="BW19" i="2" s="1"/>
  <c r="BD22" i="4"/>
  <c r="BX19" i="2" s="1"/>
  <c r="BE22" i="4"/>
  <c r="BY19" i="2" s="1"/>
  <c r="BF22" i="4"/>
  <c r="BZ19" i="2" s="1"/>
  <c r="BC23" i="4"/>
  <c r="BD23" i="4"/>
  <c r="BE23" i="4"/>
  <c r="BF23" i="4"/>
  <c r="BD4" i="4"/>
  <c r="BE4" i="4"/>
  <c r="BF4" i="4"/>
  <c r="BC4" i="4"/>
  <c r="AY5" i="4"/>
  <c r="AZ5" i="4"/>
  <c r="BA5" i="4"/>
  <c r="BB5" i="4"/>
  <c r="AY6" i="4"/>
  <c r="AZ6" i="4"/>
  <c r="BA6" i="4"/>
  <c r="BB6" i="4"/>
  <c r="AY7" i="4"/>
  <c r="AZ7" i="4"/>
  <c r="BA7" i="4"/>
  <c r="BB7" i="4"/>
  <c r="AY8" i="4"/>
  <c r="AZ8" i="4"/>
  <c r="BA8" i="4"/>
  <c r="BB8" i="4"/>
  <c r="AY9" i="4"/>
  <c r="AZ9" i="4"/>
  <c r="BA9" i="4"/>
  <c r="BB9" i="4"/>
  <c r="AY10" i="4"/>
  <c r="AZ10" i="4"/>
  <c r="BA10" i="4"/>
  <c r="BB10" i="4"/>
  <c r="AY11" i="4"/>
  <c r="AZ11" i="4"/>
  <c r="BA11" i="4"/>
  <c r="BB11" i="4"/>
  <c r="AY12" i="4"/>
  <c r="AZ12" i="4"/>
  <c r="BA12" i="4"/>
  <c r="BB12" i="4"/>
  <c r="AY13" i="4"/>
  <c r="AZ13" i="4"/>
  <c r="BA13" i="4"/>
  <c r="BB13" i="4"/>
  <c r="AY14" i="4"/>
  <c r="AZ14" i="4"/>
  <c r="BA14" i="4"/>
  <c r="BB14" i="4"/>
  <c r="AY15" i="4"/>
  <c r="AZ15" i="4"/>
  <c r="BA15" i="4"/>
  <c r="BB15" i="4"/>
  <c r="AY16" i="4"/>
  <c r="AZ16" i="4"/>
  <c r="BA16" i="4"/>
  <c r="BB16" i="4"/>
  <c r="AY17" i="4"/>
  <c r="BC18" i="2" s="1"/>
  <c r="AZ17" i="4"/>
  <c r="BD18" i="2" s="1"/>
  <c r="BA17" i="4"/>
  <c r="BE18" i="2" s="1"/>
  <c r="BB17" i="4"/>
  <c r="BF18" i="2" s="1"/>
  <c r="AY18" i="4"/>
  <c r="BG18" i="2" s="1"/>
  <c r="AZ18" i="4"/>
  <c r="BH18" i="2" s="1"/>
  <c r="BA18" i="4"/>
  <c r="BI18" i="2" s="1"/>
  <c r="BB18" i="4"/>
  <c r="BJ18" i="2" s="1"/>
  <c r="AY19" i="4"/>
  <c r="BK18" i="2" s="1"/>
  <c r="AZ19" i="4"/>
  <c r="BL18" i="2" s="1"/>
  <c r="BA19" i="4"/>
  <c r="BM18" i="2" s="1"/>
  <c r="BB19" i="4"/>
  <c r="BN18" i="2" s="1"/>
  <c r="AY20" i="4"/>
  <c r="BO18" i="2" s="1"/>
  <c r="AZ20" i="4"/>
  <c r="BP18" i="2" s="1"/>
  <c r="BA20" i="4"/>
  <c r="BQ18" i="2" s="1"/>
  <c r="BB20" i="4"/>
  <c r="BR18" i="2" s="1"/>
  <c r="AY21" i="4"/>
  <c r="BS18" i="2" s="1"/>
  <c r="AZ21" i="4"/>
  <c r="BT18" i="2" s="1"/>
  <c r="BA21" i="4"/>
  <c r="BU18" i="2" s="1"/>
  <c r="BB21" i="4"/>
  <c r="BV18" i="2" s="1"/>
  <c r="BV65" i="2" s="1"/>
  <c r="AY22" i="4"/>
  <c r="BW18" i="2" s="1"/>
  <c r="AZ22" i="4"/>
  <c r="BX18" i="2" s="1"/>
  <c r="BA22" i="4"/>
  <c r="BY18" i="2" s="1"/>
  <c r="BB22" i="4"/>
  <c r="BZ18" i="2" s="1"/>
  <c r="AY23" i="4"/>
  <c r="AZ23" i="4"/>
  <c r="BA23" i="4"/>
  <c r="BB23" i="4"/>
  <c r="AZ4" i="4"/>
  <c r="BA4" i="4"/>
  <c r="BB4" i="4"/>
  <c r="AY4" i="4"/>
  <c r="AU5" i="4"/>
  <c r="AV5" i="4"/>
  <c r="AW5" i="4"/>
  <c r="AX5" i="4"/>
  <c r="AU6" i="4"/>
  <c r="AV6" i="4"/>
  <c r="AW6" i="4"/>
  <c r="AX6" i="4"/>
  <c r="AU7" i="4"/>
  <c r="AV7" i="4"/>
  <c r="AW7" i="4"/>
  <c r="AX7" i="4"/>
  <c r="AU8" i="4"/>
  <c r="AV8" i="4"/>
  <c r="AW8" i="4"/>
  <c r="AX8" i="4"/>
  <c r="AU9" i="4"/>
  <c r="AV9" i="4"/>
  <c r="AW9" i="4"/>
  <c r="AX9" i="4"/>
  <c r="AU10" i="4"/>
  <c r="AV10" i="4"/>
  <c r="AW10" i="4"/>
  <c r="AX10" i="4"/>
  <c r="AU11" i="4"/>
  <c r="AV11" i="4"/>
  <c r="AW11" i="4"/>
  <c r="AX11" i="4"/>
  <c r="AU12" i="4"/>
  <c r="AV12" i="4"/>
  <c r="AW12" i="4"/>
  <c r="AX12" i="4"/>
  <c r="AU13" i="4"/>
  <c r="AV13" i="4"/>
  <c r="AW13" i="4"/>
  <c r="AX13" i="4"/>
  <c r="AU14" i="4"/>
  <c r="AV14" i="4"/>
  <c r="AW14" i="4"/>
  <c r="AX14" i="4"/>
  <c r="AU15" i="4"/>
  <c r="AV15" i="4"/>
  <c r="AW15" i="4"/>
  <c r="AX15" i="4"/>
  <c r="AU16" i="4"/>
  <c r="AV16" i="4"/>
  <c r="AW16" i="4"/>
  <c r="AX16" i="4"/>
  <c r="AU17" i="4"/>
  <c r="BC17" i="2" s="1"/>
  <c r="AV17" i="4"/>
  <c r="BD17" i="2" s="1"/>
  <c r="AW17" i="4"/>
  <c r="BE17" i="2" s="1"/>
  <c r="AX17" i="4"/>
  <c r="BF17" i="2" s="1"/>
  <c r="AU18" i="4"/>
  <c r="BG17" i="2" s="1"/>
  <c r="AV18" i="4"/>
  <c r="BH17" i="2" s="1"/>
  <c r="AW18" i="4"/>
  <c r="BI17" i="2" s="1"/>
  <c r="AX18" i="4"/>
  <c r="BJ17" i="2" s="1"/>
  <c r="AU19" i="4"/>
  <c r="BK17" i="2" s="1"/>
  <c r="AV19" i="4"/>
  <c r="BL17" i="2" s="1"/>
  <c r="AW19" i="4"/>
  <c r="BM17" i="2" s="1"/>
  <c r="AX19" i="4"/>
  <c r="BN17" i="2" s="1"/>
  <c r="AU20" i="4"/>
  <c r="BO17" i="2" s="1"/>
  <c r="AV20" i="4"/>
  <c r="BP17" i="2" s="1"/>
  <c r="AW20" i="4"/>
  <c r="BQ17" i="2" s="1"/>
  <c r="AX20" i="4"/>
  <c r="BR17" i="2" s="1"/>
  <c r="AU21" i="4"/>
  <c r="BS17" i="2" s="1"/>
  <c r="AV21" i="4"/>
  <c r="BT17" i="2" s="1"/>
  <c r="AW21" i="4"/>
  <c r="BU17" i="2" s="1"/>
  <c r="AX21" i="4"/>
  <c r="BV17" i="2" s="1"/>
  <c r="AU22" i="4"/>
  <c r="BW17" i="2" s="1"/>
  <c r="AV22" i="4"/>
  <c r="AW22" i="4"/>
  <c r="AX22" i="4"/>
  <c r="BZ17" i="2" s="1"/>
  <c r="AU23" i="4"/>
  <c r="AV23" i="4"/>
  <c r="AW23" i="4"/>
  <c r="AX23" i="4"/>
  <c r="AV4" i="4"/>
  <c r="AW4" i="4"/>
  <c r="AX4" i="4"/>
  <c r="AU4" i="4"/>
  <c r="AQ5" i="4"/>
  <c r="AR5" i="4"/>
  <c r="AS5" i="4"/>
  <c r="AT5" i="4"/>
  <c r="AQ6" i="4"/>
  <c r="AR6" i="4"/>
  <c r="AS6" i="4"/>
  <c r="AT6" i="4"/>
  <c r="AQ7" i="4"/>
  <c r="AR7" i="4"/>
  <c r="AS7" i="4"/>
  <c r="AT7" i="4"/>
  <c r="AQ8" i="4"/>
  <c r="AR8" i="4"/>
  <c r="AS8" i="4"/>
  <c r="AT8" i="4"/>
  <c r="AQ9" i="4"/>
  <c r="AR9" i="4"/>
  <c r="AS9" i="4"/>
  <c r="AT9" i="4"/>
  <c r="AQ10" i="4"/>
  <c r="AR10" i="4"/>
  <c r="AS10" i="4"/>
  <c r="AT10" i="4"/>
  <c r="AQ11" i="4"/>
  <c r="AR11" i="4"/>
  <c r="AS11" i="4"/>
  <c r="AT11" i="4"/>
  <c r="AQ12" i="4"/>
  <c r="AR12" i="4"/>
  <c r="AS12" i="4"/>
  <c r="AT12" i="4"/>
  <c r="AQ13" i="4"/>
  <c r="AR13" i="4"/>
  <c r="AS13" i="4"/>
  <c r="AT13" i="4"/>
  <c r="AQ14" i="4"/>
  <c r="AR14" i="4"/>
  <c r="AS14" i="4"/>
  <c r="AT14" i="4"/>
  <c r="AQ15" i="4"/>
  <c r="AR15" i="4"/>
  <c r="AS15" i="4"/>
  <c r="AT15" i="4"/>
  <c r="AQ16" i="4"/>
  <c r="AR16" i="4"/>
  <c r="AS16" i="4"/>
  <c r="AT16" i="4"/>
  <c r="AQ17" i="4"/>
  <c r="BC16" i="2" s="1"/>
  <c r="AR17" i="4"/>
  <c r="BD16" i="2" s="1"/>
  <c r="AS17" i="4"/>
  <c r="BE16" i="2" s="1"/>
  <c r="AT17" i="4"/>
  <c r="BF16" i="2" s="1"/>
  <c r="AQ18" i="4"/>
  <c r="BG16" i="2" s="1"/>
  <c r="AR18" i="4"/>
  <c r="BH16" i="2" s="1"/>
  <c r="AS18" i="4"/>
  <c r="BI16" i="2" s="1"/>
  <c r="BI63" i="2" s="1"/>
  <c r="AT18" i="4"/>
  <c r="BJ16" i="2" s="1"/>
  <c r="AQ19" i="4"/>
  <c r="BK16" i="2" s="1"/>
  <c r="AR19" i="4"/>
  <c r="BL16" i="2" s="1"/>
  <c r="AS19" i="4"/>
  <c r="BM16" i="2" s="1"/>
  <c r="AT19" i="4"/>
  <c r="BN16" i="2" s="1"/>
  <c r="AQ20" i="4"/>
  <c r="BO16" i="2" s="1"/>
  <c r="AR20" i="4"/>
  <c r="BP16" i="2" s="1"/>
  <c r="AS20" i="4"/>
  <c r="BQ16" i="2" s="1"/>
  <c r="AT20" i="4"/>
  <c r="BR16" i="2" s="1"/>
  <c r="AQ21" i="4"/>
  <c r="BS16" i="2" s="1"/>
  <c r="AR21" i="4"/>
  <c r="BT16" i="2" s="1"/>
  <c r="AS21" i="4"/>
  <c r="BU16" i="2" s="1"/>
  <c r="AT21" i="4"/>
  <c r="BV16" i="2" s="1"/>
  <c r="AQ22" i="4"/>
  <c r="BW16" i="2" s="1"/>
  <c r="AR22" i="4"/>
  <c r="BX16" i="2" s="1"/>
  <c r="AS22" i="4"/>
  <c r="BY16" i="2" s="1"/>
  <c r="AT22" i="4"/>
  <c r="BZ16" i="2" s="1"/>
  <c r="AQ23" i="4"/>
  <c r="AR23" i="4"/>
  <c r="AS23" i="4"/>
  <c r="AT23" i="4"/>
  <c r="AR4" i="4"/>
  <c r="AS4" i="4"/>
  <c r="AT4" i="4"/>
  <c r="AQ4" i="4"/>
  <c r="AM5" i="4"/>
  <c r="AN5" i="4"/>
  <c r="AO5" i="4"/>
  <c r="AP5" i="4"/>
  <c r="AM6" i="4"/>
  <c r="AN6" i="4"/>
  <c r="AO6" i="4"/>
  <c r="AP6" i="4"/>
  <c r="AM7" i="4"/>
  <c r="AN7" i="4"/>
  <c r="AO7" i="4"/>
  <c r="AP7" i="4"/>
  <c r="AM8" i="4"/>
  <c r="AN8" i="4"/>
  <c r="AO8" i="4"/>
  <c r="AP8" i="4"/>
  <c r="AM9" i="4"/>
  <c r="AN9" i="4"/>
  <c r="AO9" i="4"/>
  <c r="AP9" i="4"/>
  <c r="AM10" i="4"/>
  <c r="AN10" i="4"/>
  <c r="AO10" i="4"/>
  <c r="AP10" i="4"/>
  <c r="AM11" i="4"/>
  <c r="AN11" i="4"/>
  <c r="AO11" i="4"/>
  <c r="AP11" i="4"/>
  <c r="AM12" i="4"/>
  <c r="AN12" i="4"/>
  <c r="AO12" i="4"/>
  <c r="AP12" i="4"/>
  <c r="AM13" i="4"/>
  <c r="AN13" i="4"/>
  <c r="AO13" i="4"/>
  <c r="AP13" i="4"/>
  <c r="AM14" i="4"/>
  <c r="AN14" i="4"/>
  <c r="AO14" i="4"/>
  <c r="AP14" i="4"/>
  <c r="AM15" i="4"/>
  <c r="AN15" i="4"/>
  <c r="AO15" i="4"/>
  <c r="AP15" i="4"/>
  <c r="AM16" i="4"/>
  <c r="AN16" i="4"/>
  <c r="AO16" i="4"/>
  <c r="AP16" i="4"/>
  <c r="AM17" i="4"/>
  <c r="BC15" i="2" s="1"/>
  <c r="AN17" i="4"/>
  <c r="BD15" i="2" s="1"/>
  <c r="AO17" i="4"/>
  <c r="BE15" i="2" s="1"/>
  <c r="AP17" i="4"/>
  <c r="BF15" i="2" s="1"/>
  <c r="AM18" i="4"/>
  <c r="BG15" i="2" s="1"/>
  <c r="AN18" i="4"/>
  <c r="BH15" i="2" s="1"/>
  <c r="AO18" i="4"/>
  <c r="BI15" i="2" s="1"/>
  <c r="AP18" i="4"/>
  <c r="BJ15" i="2" s="1"/>
  <c r="AM19" i="4"/>
  <c r="BK15" i="2" s="1"/>
  <c r="AN19" i="4"/>
  <c r="BL15" i="2" s="1"/>
  <c r="AO19" i="4"/>
  <c r="BM15" i="2" s="1"/>
  <c r="AP19" i="4"/>
  <c r="BN15" i="2" s="1"/>
  <c r="AM20" i="4"/>
  <c r="BO15" i="2" s="1"/>
  <c r="AN20" i="4"/>
  <c r="BP15" i="2" s="1"/>
  <c r="AO20" i="4"/>
  <c r="BQ15" i="2" s="1"/>
  <c r="AP20" i="4"/>
  <c r="BR15" i="2" s="1"/>
  <c r="AM21" i="4"/>
  <c r="BS15" i="2" s="1"/>
  <c r="AN21" i="4"/>
  <c r="BT15" i="2" s="1"/>
  <c r="AO21" i="4"/>
  <c r="BU15" i="2" s="1"/>
  <c r="AP21" i="4"/>
  <c r="BV15" i="2" s="1"/>
  <c r="BV62" i="2" s="1"/>
  <c r="AM22" i="4"/>
  <c r="BW15" i="2" s="1"/>
  <c r="AN22" i="4"/>
  <c r="BX15" i="2" s="1"/>
  <c r="AO22" i="4"/>
  <c r="BY15" i="2" s="1"/>
  <c r="AP22" i="4"/>
  <c r="BZ15" i="2" s="1"/>
  <c r="AM23" i="4"/>
  <c r="AN23" i="4"/>
  <c r="AO23" i="4"/>
  <c r="AP23" i="4"/>
  <c r="AN4" i="4"/>
  <c r="AO4" i="4"/>
  <c r="AP4" i="4"/>
  <c r="AM4" i="4"/>
  <c r="AI5" i="4"/>
  <c r="AJ5" i="4"/>
  <c r="AK5" i="4"/>
  <c r="AL5" i="4"/>
  <c r="AI6" i="4"/>
  <c r="AJ6" i="4"/>
  <c r="AK6" i="4"/>
  <c r="AL6" i="4"/>
  <c r="AI7" i="4"/>
  <c r="AJ7" i="4"/>
  <c r="AK7" i="4"/>
  <c r="AL7" i="4"/>
  <c r="AI8" i="4"/>
  <c r="AJ8" i="4"/>
  <c r="AK8" i="4"/>
  <c r="AL8" i="4"/>
  <c r="AI9" i="4"/>
  <c r="AJ9" i="4"/>
  <c r="AK9" i="4"/>
  <c r="AL9" i="4"/>
  <c r="AI10" i="4"/>
  <c r="AJ10" i="4"/>
  <c r="AK10" i="4"/>
  <c r="AL10" i="4"/>
  <c r="AI11" i="4"/>
  <c r="AJ11" i="4"/>
  <c r="AK11" i="4"/>
  <c r="AL11" i="4"/>
  <c r="AI12" i="4"/>
  <c r="AJ12" i="4"/>
  <c r="AK12" i="4"/>
  <c r="AL12" i="4"/>
  <c r="AI13" i="4"/>
  <c r="AJ13" i="4"/>
  <c r="AK13" i="4"/>
  <c r="AL13" i="4"/>
  <c r="AI14" i="4"/>
  <c r="AJ14" i="4"/>
  <c r="AK14" i="4"/>
  <c r="AL14" i="4"/>
  <c r="AI15" i="4"/>
  <c r="AJ15" i="4"/>
  <c r="AK15" i="4"/>
  <c r="AL15" i="4"/>
  <c r="AI16" i="4"/>
  <c r="AJ16" i="4"/>
  <c r="AK16" i="4"/>
  <c r="AL16" i="4"/>
  <c r="AI17" i="4"/>
  <c r="BC14" i="2" s="1"/>
  <c r="AJ17" i="4"/>
  <c r="BD14" i="2" s="1"/>
  <c r="AK17" i="4"/>
  <c r="BE14" i="2" s="1"/>
  <c r="AL17" i="4"/>
  <c r="BF14" i="2" s="1"/>
  <c r="AI18" i="4"/>
  <c r="BG14" i="2" s="1"/>
  <c r="AJ18" i="4"/>
  <c r="BH14" i="2" s="1"/>
  <c r="AK18" i="4"/>
  <c r="BI14" i="2" s="1"/>
  <c r="AL18" i="4"/>
  <c r="BJ14" i="2" s="1"/>
  <c r="AI19" i="4"/>
  <c r="BK14" i="2" s="1"/>
  <c r="AJ19" i="4"/>
  <c r="BL14" i="2" s="1"/>
  <c r="AK19" i="4"/>
  <c r="BM14" i="2" s="1"/>
  <c r="AL19" i="4"/>
  <c r="BN14" i="2" s="1"/>
  <c r="BN61" i="2" s="1"/>
  <c r="AI20" i="4"/>
  <c r="BO14" i="2" s="1"/>
  <c r="AJ20" i="4"/>
  <c r="BP14" i="2" s="1"/>
  <c r="AK20" i="4"/>
  <c r="BQ14" i="2" s="1"/>
  <c r="BQ61" i="2" s="1"/>
  <c r="AL20" i="4"/>
  <c r="BR14" i="2" s="1"/>
  <c r="AI21" i="4"/>
  <c r="BS14" i="2" s="1"/>
  <c r="AJ21" i="4"/>
  <c r="BT14" i="2" s="1"/>
  <c r="AK21" i="4"/>
  <c r="BU14" i="2" s="1"/>
  <c r="AL21" i="4"/>
  <c r="BV14" i="2" s="1"/>
  <c r="AI22" i="4"/>
  <c r="BW14" i="2" s="1"/>
  <c r="AJ22" i="4"/>
  <c r="BX14" i="2" s="1"/>
  <c r="AK22" i="4"/>
  <c r="BY14" i="2" s="1"/>
  <c r="AL22" i="4"/>
  <c r="BZ14" i="2" s="1"/>
  <c r="AI23" i="4"/>
  <c r="AJ23" i="4"/>
  <c r="AK23" i="4"/>
  <c r="AL23" i="4"/>
  <c r="AJ4" i="4"/>
  <c r="AK4" i="4"/>
  <c r="AL4" i="4"/>
  <c r="AI4" i="4"/>
  <c r="AE5" i="4"/>
  <c r="AF5" i="4"/>
  <c r="AG5" i="4"/>
  <c r="AH5" i="4"/>
  <c r="AE6" i="4"/>
  <c r="AF6" i="4"/>
  <c r="AG6" i="4"/>
  <c r="AH6" i="4"/>
  <c r="AE7" i="4"/>
  <c r="AF7" i="4"/>
  <c r="AG7" i="4"/>
  <c r="AH7" i="4"/>
  <c r="AE8" i="4"/>
  <c r="AF8" i="4"/>
  <c r="AG8" i="4"/>
  <c r="AH8" i="4"/>
  <c r="AE9" i="4"/>
  <c r="AF9" i="4"/>
  <c r="AG9" i="4"/>
  <c r="AH9" i="4"/>
  <c r="AE10" i="4"/>
  <c r="AF10" i="4"/>
  <c r="AG10" i="4"/>
  <c r="AH10" i="4"/>
  <c r="AE11" i="4"/>
  <c r="AF11" i="4"/>
  <c r="AG11" i="4"/>
  <c r="AH11" i="4"/>
  <c r="AE12" i="4"/>
  <c r="AF12" i="4"/>
  <c r="AG12" i="4"/>
  <c r="AH12" i="4"/>
  <c r="AE13" i="4"/>
  <c r="AF13" i="4"/>
  <c r="AG13" i="4"/>
  <c r="AH13" i="4"/>
  <c r="AE14" i="4"/>
  <c r="AF14" i="4"/>
  <c r="AG14" i="4"/>
  <c r="AH14" i="4"/>
  <c r="AE15" i="4"/>
  <c r="AF15" i="4"/>
  <c r="AG15" i="4"/>
  <c r="AH15" i="4"/>
  <c r="AE16" i="4"/>
  <c r="AF16" i="4"/>
  <c r="AG16" i="4"/>
  <c r="AH16" i="4"/>
  <c r="AE17" i="4"/>
  <c r="BC13" i="2" s="1"/>
  <c r="AF17" i="4"/>
  <c r="BD13" i="2" s="1"/>
  <c r="AG17" i="4"/>
  <c r="BE13" i="2" s="1"/>
  <c r="AH17" i="4"/>
  <c r="BF13" i="2" s="1"/>
  <c r="AE18" i="4"/>
  <c r="BG13" i="2" s="1"/>
  <c r="AF18" i="4"/>
  <c r="BH13" i="2" s="1"/>
  <c r="AG18" i="4"/>
  <c r="AH18" i="4"/>
  <c r="BJ13" i="2" s="1"/>
  <c r="AE19" i="4"/>
  <c r="BK13" i="2" s="1"/>
  <c r="AF19" i="4"/>
  <c r="BL13" i="2" s="1"/>
  <c r="AG19" i="4"/>
  <c r="BM13" i="2" s="1"/>
  <c r="AH19" i="4"/>
  <c r="BN13" i="2" s="1"/>
  <c r="AE20" i="4"/>
  <c r="BO13" i="2" s="1"/>
  <c r="AF20" i="4"/>
  <c r="BP13" i="2" s="1"/>
  <c r="AG20" i="4"/>
  <c r="BQ13" i="2" s="1"/>
  <c r="AH20" i="4"/>
  <c r="BR13" i="2" s="1"/>
  <c r="AE21" i="4"/>
  <c r="BS13" i="2" s="1"/>
  <c r="AF21" i="4"/>
  <c r="BT13" i="2" s="1"/>
  <c r="AG21" i="4"/>
  <c r="BU13" i="2" s="1"/>
  <c r="BU60" i="2" s="1"/>
  <c r="AH21" i="4"/>
  <c r="BV13" i="2" s="1"/>
  <c r="AE22" i="4"/>
  <c r="BW13" i="2" s="1"/>
  <c r="AF22" i="4"/>
  <c r="BX13" i="2" s="1"/>
  <c r="AG22" i="4"/>
  <c r="BY13" i="2" s="1"/>
  <c r="AH22" i="4"/>
  <c r="BZ13" i="2" s="1"/>
  <c r="AE23" i="4"/>
  <c r="AF23" i="4"/>
  <c r="AG23" i="4"/>
  <c r="AH23" i="4"/>
  <c r="AF4" i="4"/>
  <c r="AG4" i="4"/>
  <c r="AH4" i="4"/>
  <c r="AE4" i="4"/>
  <c r="AA5" i="4"/>
  <c r="AB5" i="4"/>
  <c r="AC5" i="4"/>
  <c r="AD5" i="4"/>
  <c r="AA6" i="4"/>
  <c r="AB6" i="4"/>
  <c r="AC6" i="4"/>
  <c r="AD6" i="4"/>
  <c r="AA7" i="4"/>
  <c r="AB7" i="4"/>
  <c r="AC7" i="4"/>
  <c r="AD7" i="4"/>
  <c r="AA8" i="4"/>
  <c r="AB8" i="4"/>
  <c r="AC8" i="4"/>
  <c r="AD8" i="4"/>
  <c r="AA9" i="4"/>
  <c r="AB9" i="4"/>
  <c r="AC9" i="4"/>
  <c r="AD9" i="4"/>
  <c r="AA10" i="4"/>
  <c r="AB10" i="4"/>
  <c r="AC10" i="4"/>
  <c r="AD10" i="4"/>
  <c r="AA11" i="4"/>
  <c r="AB11" i="4"/>
  <c r="AC11" i="4"/>
  <c r="AD11" i="4"/>
  <c r="AA12" i="4"/>
  <c r="AB12" i="4"/>
  <c r="AC12" i="4"/>
  <c r="AD12" i="4"/>
  <c r="AA13" i="4"/>
  <c r="AB13" i="4"/>
  <c r="AC13" i="4"/>
  <c r="AD13" i="4"/>
  <c r="AA14" i="4"/>
  <c r="AB14" i="4"/>
  <c r="AC14" i="4"/>
  <c r="AD14" i="4"/>
  <c r="AA15" i="4"/>
  <c r="AB15" i="4"/>
  <c r="AC15" i="4"/>
  <c r="AD15" i="4"/>
  <c r="AA16" i="4"/>
  <c r="AB16" i="4"/>
  <c r="AC16" i="4"/>
  <c r="AD16" i="4"/>
  <c r="AA17" i="4"/>
  <c r="BC12" i="2" s="1"/>
  <c r="AB17" i="4"/>
  <c r="BD12" i="2" s="1"/>
  <c r="AC17" i="4"/>
  <c r="BE12" i="2" s="1"/>
  <c r="AD17" i="4"/>
  <c r="BF12" i="2" s="1"/>
  <c r="AA18" i="4"/>
  <c r="BG12" i="2" s="1"/>
  <c r="AB18" i="4"/>
  <c r="BH12" i="2" s="1"/>
  <c r="AC18" i="4"/>
  <c r="BI12" i="2" s="1"/>
  <c r="AD18" i="4"/>
  <c r="BJ12" i="2" s="1"/>
  <c r="AA19" i="4"/>
  <c r="BK12" i="2" s="1"/>
  <c r="AB19" i="4"/>
  <c r="BL12" i="2" s="1"/>
  <c r="AC19" i="4"/>
  <c r="BM12" i="2" s="1"/>
  <c r="AD19" i="4"/>
  <c r="BN12" i="2" s="1"/>
  <c r="AA20" i="4"/>
  <c r="BO12" i="2" s="1"/>
  <c r="AB20" i="4"/>
  <c r="BP12" i="2" s="1"/>
  <c r="AC20" i="4"/>
  <c r="BQ12" i="2" s="1"/>
  <c r="AD20" i="4"/>
  <c r="BR12" i="2" s="1"/>
  <c r="AA21" i="4"/>
  <c r="BS12" i="2" s="1"/>
  <c r="AB21" i="4"/>
  <c r="BT12" i="2" s="1"/>
  <c r="AC21" i="4"/>
  <c r="BU12" i="2" s="1"/>
  <c r="AD21" i="4"/>
  <c r="BV12" i="2" s="1"/>
  <c r="AA22" i="4"/>
  <c r="AB22" i="4"/>
  <c r="BX12" i="2" s="1"/>
  <c r="AC22" i="4"/>
  <c r="BY12" i="2" s="1"/>
  <c r="AD22" i="4"/>
  <c r="BZ12" i="2" s="1"/>
  <c r="AA23" i="4"/>
  <c r="AB23" i="4"/>
  <c r="AC23" i="4"/>
  <c r="AD23" i="4"/>
  <c r="AB4" i="4"/>
  <c r="AC4" i="4"/>
  <c r="AD4" i="4"/>
  <c r="AA4" i="4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W12" i="4"/>
  <c r="X12" i="4"/>
  <c r="Y12" i="4"/>
  <c r="Z12" i="4"/>
  <c r="W13" i="4"/>
  <c r="X13" i="4"/>
  <c r="Y13" i="4"/>
  <c r="Z13" i="4"/>
  <c r="W14" i="4"/>
  <c r="X14" i="4"/>
  <c r="Y14" i="4"/>
  <c r="Z14" i="4"/>
  <c r="W15" i="4"/>
  <c r="X15" i="4"/>
  <c r="Y15" i="4"/>
  <c r="Z15" i="4"/>
  <c r="W16" i="4"/>
  <c r="X16" i="4"/>
  <c r="Y16" i="4"/>
  <c r="Z16" i="4"/>
  <c r="W17" i="4"/>
  <c r="BC11" i="2" s="1"/>
  <c r="X17" i="4"/>
  <c r="BD11" i="2" s="1"/>
  <c r="Y17" i="4"/>
  <c r="BE11" i="2" s="1"/>
  <c r="Z17" i="4"/>
  <c r="BF11" i="2" s="1"/>
  <c r="W18" i="4"/>
  <c r="BG11" i="2" s="1"/>
  <c r="X18" i="4"/>
  <c r="BH11" i="2" s="1"/>
  <c r="Y18" i="4"/>
  <c r="BI11" i="2" s="1"/>
  <c r="Z18" i="4"/>
  <c r="BJ11" i="2" s="1"/>
  <c r="W19" i="4"/>
  <c r="BK11" i="2" s="1"/>
  <c r="X19" i="4"/>
  <c r="BL11" i="2" s="1"/>
  <c r="Y19" i="4"/>
  <c r="BM11" i="2" s="1"/>
  <c r="Z19" i="4"/>
  <c r="BN11" i="2" s="1"/>
  <c r="W20" i="4"/>
  <c r="BO11" i="2" s="1"/>
  <c r="X20" i="4"/>
  <c r="BP11" i="2" s="1"/>
  <c r="Y20" i="4"/>
  <c r="BQ11" i="2" s="1"/>
  <c r="Z20" i="4"/>
  <c r="BR11" i="2" s="1"/>
  <c r="W21" i="4"/>
  <c r="BS11" i="2" s="1"/>
  <c r="X21" i="4"/>
  <c r="BT11" i="2" s="1"/>
  <c r="Y21" i="4"/>
  <c r="BU11" i="2" s="1"/>
  <c r="Z21" i="4"/>
  <c r="BV11" i="2" s="1"/>
  <c r="W22" i="4"/>
  <c r="BW11" i="2" s="1"/>
  <c r="X22" i="4"/>
  <c r="Y22" i="4"/>
  <c r="BY11" i="2" s="1"/>
  <c r="Z22" i="4"/>
  <c r="BZ11" i="2" s="1"/>
  <c r="W23" i="4"/>
  <c r="X23" i="4"/>
  <c r="Y23" i="4"/>
  <c r="Z23" i="4"/>
  <c r="X4" i="4"/>
  <c r="Y4" i="4"/>
  <c r="Z4" i="4"/>
  <c r="W4" i="4"/>
  <c r="S5" i="4"/>
  <c r="T5" i="4"/>
  <c r="U5" i="4"/>
  <c r="V5" i="4"/>
  <c r="S6" i="4"/>
  <c r="T6" i="4"/>
  <c r="U6" i="4"/>
  <c r="V6" i="4"/>
  <c r="S7" i="4"/>
  <c r="T7" i="4"/>
  <c r="U7" i="4"/>
  <c r="V7" i="4"/>
  <c r="S8" i="4"/>
  <c r="T8" i="4"/>
  <c r="U8" i="4"/>
  <c r="V8" i="4"/>
  <c r="S9" i="4"/>
  <c r="T9" i="4"/>
  <c r="U9" i="4"/>
  <c r="V9" i="4"/>
  <c r="S10" i="4"/>
  <c r="T10" i="4"/>
  <c r="U10" i="4"/>
  <c r="V10" i="4"/>
  <c r="S11" i="4"/>
  <c r="T11" i="4"/>
  <c r="U11" i="4"/>
  <c r="V11" i="4"/>
  <c r="S12" i="4"/>
  <c r="T12" i="4"/>
  <c r="U12" i="4"/>
  <c r="V12" i="4"/>
  <c r="S13" i="4"/>
  <c r="T13" i="4"/>
  <c r="U13" i="4"/>
  <c r="V13" i="4"/>
  <c r="S14" i="4"/>
  <c r="T14" i="4"/>
  <c r="U14" i="4"/>
  <c r="V14" i="4"/>
  <c r="S15" i="4"/>
  <c r="T15" i="4"/>
  <c r="U15" i="4"/>
  <c r="V15" i="4"/>
  <c r="S16" i="4"/>
  <c r="T16" i="4"/>
  <c r="U16" i="4"/>
  <c r="V16" i="4"/>
  <c r="S17" i="4"/>
  <c r="BC9" i="2" s="1"/>
  <c r="T17" i="4"/>
  <c r="BD9" i="2" s="1"/>
  <c r="U17" i="4"/>
  <c r="BE9" i="2" s="1"/>
  <c r="V17" i="4"/>
  <c r="BF9" i="2" s="1"/>
  <c r="S18" i="4"/>
  <c r="BG9" i="2" s="1"/>
  <c r="T18" i="4"/>
  <c r="BH9" i="2" s="1"/>
  <c r="U18" i="4"/>
  <c r="BI9" i="2" s="1"/>
  <c r="BI56" i="2" s="1"/>
  <c r="V18" i="4"/>
  <c r="BJ9" i="2" s="1"/>
  <c r="S19" i="4"/>
  <c r="BK9" i="2" s="1"/>
  <c r="T19" i="4"/>
  <c r="BL9" i="2" s="1"/>
  <c r="U19" i="4"/>
  <c r="BM9" i="2" s="1"/>
  <c r="V19" i="4"/>
  <c r="BN9" i="2" s="1"/>
  <c r="S20" i="4"/>
  <c r="BO9" i="2" s="1"/>
  <c r="T20" i="4"/>
  <c r="BP9" i="2" s="1"/>
  <c r="U20" i="4"/>
  <c r="BQ9" i="2" s="1"/>
  <c r="V20" i="4"/>
  <c r="BR9" i="2" s="1"/>
  <c r="S21" i="4"/>
  <c r="BS9" i="2" s="1"/>
  <c r="T21" i="4"/>
  <c r="BT9" i="2" s="1"/>
  <c r="U21" i="4"/>
  <c r="BU9" i="2" s="1"/>
  <c r="BU56" i="2" s="1"/>
  <c r="V21" i="4"/>
  <c r="BV9" i="2" s="1"/>
  <c r="S22" i="4"/>
  <c r="BW9" i="2" s="1"/>
  <c r="T22" i="4"/>
  <c r="BX9" i="2" s="1"/>
  <c r="U22" i="4"/>
  <c r="BY9" i="2" s="1"/>
  <c r="V22" i="4"/>
  <c r="BZ9" i="2" s="1"/>
  <c r="S23" i="4"/>
  <c r="T23" i="4"/>
  <c r="U23" i="4"/>
  <c r="V23" i="4"/>
  <c r="T4" i="4"/>
  <c r="U4" i="4"/>
  <c r="V4" i="4"/>
  <c r="S4" i="4"/>
  <c r="O5" i="4"/>
  <c r="P5" i="4"/>
  <c r="Q5" i="4"/>
  <c r="R5" i="4"/>
  <c r="O6" i="4"/>
  <c r="P6" i="4"/>
  <c r="Q6" i="4"/>
  <c r="R6" i="4"/>
  <c r="O7" i="4"/>
  <c r="P7" i="4"/>
  <c r="Q7" i="4"/>
  <c r="R7" i="4"/>
  <c r="O8" i="4"/>
  <c r="P8" i="4"/>
  <c r="Q8" i="4"/>
  <c r="R8" i="4"/>
  <c r="O9" i="4"/>
  <c r="P9" i="4"/>
  <c r="Q9" i="4"/>
  <c r="R9" i="4"/>
  <c r="O10" i="4"/>
  <c r="P10" i="4"/>
  <c r="Q10" i="4"/>
  <c r="R10" i="4"/>
  <c r="O11" i="4"/>
  <c r="P11" i="4"/>
  <c r="Q11" i="4"/>
  <c r="R11" i="4"/>
  <c r="O12" i="4"/>
  <c r="P12" i="4"/>
  <c r="Q12" i="4"/>
  <c r="R12" i="4"/>
  <c r="O13" i="4"/>
  <c r="P13" i="4"/>
  <c r="Q13" i="4"/>
  <c r="R13" i="4"/>
  <c r="O14" i="4"/>
  <c r="P14" i="4"/>
  <c r="R14" i="4"/>
  <c r="O15" i="4"/>
  <c r="P15" i="4"/>
  <c r="Q15" i="4"/>
  <c r="R15" i="4"/>
  <c r="O16" i="4"/>
  <c r="P16" i="4"/>
  <c r="Q16" i="4"/>
  <c r="R16" i="4"/>
  <c r="O17" i="4"/>
  <c r="BC10" i="2" s="1"/>
  <c r="P17" i="4"/>
  <c r="BD10" i="2" s="1"/>
  <c r="Q17" i="4"/>
  <c r="BE10" i="2" s="1"/>
  <c r="R17" i="4"/>
  <c r="BF10" i="2" s="1"/>
  <c r="O18" i="4"/>
  <c r="BG10" i="2" s="1"/>
  <c r="P18" i="4"/>
  <c r="BH10" i="2" s="1"/>
  <c r="Q18" i="4"/>
  <c r="BI10" i="2" s="1"/>
  <c r="BI57" i="2" s="1"/>
  <c r="R18" i="4"/>
  <c r="BJ10" i="2" s="1"/>
  <c r="O19" i="4"/>
  <c r="BK10" i="2" s="1"/>
  <c r="P19" i="4"/>
  <c r="BL10" i="2" s="1"/>
  <c r="Q19" i="4"/>
  <c r="BM10" i="2" s="1"/>
  <c r="R19" i="4"/>
  <c r="BN10" i="2" s="1"/>
  <c r="O20" i="4"/>
  <c r="BO10" i="2" s="1"/>
  <c r="P20" i="4"/>
  <c r="BP10" i="2" s="1"/>
  <c r="Q20" i="4"/>
  <c r="BQ10" i="2" s="1"/>
  <c r="R20" i="4"/>
  <c r="BR10" i="2" s="1"/>
  <c r="O21" i="4"/>
  <c r="BS10" i="2" s="1"/>
  <c r="P21" i="4"/>
  <c r="BT10" i="2" s="1"/>
  <c r="Q21" i="4"/>
  <c r="BU10" i="2" s="1"/>
  <c r="BU57" i="2" s="1"/>
  <c r="R21" i="4"/>
  <c r="BV10" i="2" s="1"/>
  <c r="O22" i="4"/>
  <c r="BW10" i="2" s="1"/>
  <c r="P22" i="4"/>
  <c r="BX10" i="2" s="1"/>
  <c r="Q22" i="4"/>
  <c r="BY10" i="2" s="1"/>
  <c r="R22" i="4"/>
  <c r="BZ10" i="2" s="1"/>
  <c r="O23" i="4"/>
  <c r="P23" i="4"/>
  <c r="Q23" i="4"/>
  <c r="R23" i="4"/>
  <c r="P4" i="4"/>
  <c r="Q4" i="4"/>
  <c r="R4" i="4"/>
  <c r="O4" i="4"/>
  <c r="K5" i="4"/>
  <c r="L5" i="4"/>
  <c r="M5" i="4"/>
  <c r="N5" i="4"/>
  <c r="K6" i="4"/>
  <c r="L6" i="4"/>
  <c r="M6" i="4"/>
  <c r="N6" i="4"/>
  <c r="K7" i="4"/>
  <c r="L7" i="4"/>
  <c r="M7" i="4"/>
  <c r="N7" i="4"/>
  <c r="K8" i="4"/>
  <c r="L8" i="4"/>
  <c r="M8" i="4"/>
  <c r="N8" i="4"/>
  <c r="K9" i="4"/>
  <c r="L9" i="4"/>
  <c r="M9" i="4"/>
  <c r="N9" i="4"/>
  <c r="K10" i="4"/>
  <c r="L10" i="4"/>
  <c r="M10" i="4"/>
  <c r="N10" i="4"/>
  <c r="K11" i="4"/>
  <c r="L11" i="4"/>
  <c r="M11" i="4"/>
  <c r="N11" i="4"/>
  <c r="K12" i="4"/>
  <c r="L12" i="4"/>
  <c r="M12" i="4"/>
  <c r="N12" i="4"/>
  <c r="K13" i="4"/>
  <c r="L13" i="4"/>
  <c r="M13" i="4"/>
  <c r="N13" i="4"/>
  <c r="K14" i="4"/>
  <c r="L14" i="4"/>
  <c r="M14" i="4"/>
  <c r="N14" i="4"/>
  <c r="K15" i="4"/>
  <c r="L15" i="4"/>
  <c r="M15" i="4"/>
  <c r="N15" i="4"/>
  <c r="K16" i="4"/>
  <c r="L16" i="4"/>
  <c r="M16" i="4"/>
  <c r="N16" i="4"/>
  <c r="K17" i="4"/>
  <c r="BC8" i="2" s="1"/>
  <c r="L17" i="4"/>
  <c r="BD8" i="2" s="1"/>
  <c r="M17" i="4"/>
  <c r="BE8" i="2" s="1"/>
  <c r="N17" i="4"/>
  <c r="BF8" i="2" s="1"/>
  <c r="K18" i="4"/>
  <c r="BG8" i="2" s="1"/>
  <c r="L18" i="4"/>
  <c r="BH8" i="2" s="1"/>
  <c r="M18" i="4"/>
  <c r="BI8" i="2" s="1"/>
  <c r="N18" i="4"/>
  <c r="BJ8" i="2" s="1"/>
  <c r="K19" i="4"/>
  <c r="BK8" i="2" s="1"/>
  <c r="L19" i="4"/>
  <c r="BL8" i="2" s="1"/>
  <c r="M19" i="4"/>
  <c r="BM8" i="2" s="1"/>
  <c r="N19" i="4"/>
  <c r="BN8" i="2" s="1"/>
  <c r="K20" i="4"/>
  <c r="BO8" i="2" s="1"/>
  <c r="L20" i="4"/>
  <c r="BP8" i="2" s="1"/>
  <c r="M20" i="4"/>
  <c r="BQ8" i="2" s="1"/>
  <c r="N20" i="4"/>
  <c r="BR8" i="2" s="1"/>
  <c r="K21" i="4"/>
  <c r="BS8" i="2" s="1"/>
  <c r="L21" i="4"/>
  <c r="BT8" i="2" s="1"/>
  <c r="M21" i="4"/>
  <c r="BU8" i="2" s="1"/>
  <c r="N21" i="4"/>
  <c r="BV8" i="2" s="1"/>
  <c r="K22" i="4"/>
  <c r="BW8" i="2" s="1"/>
  <c r="L22" i="4"/>
  <c r="BX8" i="2" s="1"/>
  <c r="M22" i="4"/>
  <c r="BY8" i="2" s="1"/>
  <c r="N22" i="4"/>
  <c r="BZ8" i="2" s="1"/>
  <c r="K23" i="4"/>
  <c r="L23" i="4"/>
  <c r="M23" i="4"/>
  <c r="N23" i="4"/>
  <c r="L4" i="4"/>
  <c r="M4" i="4"/>
  <c r="N4" i="4"/>
  <c r="K4" i="4"/>
  <c r="G5" i="4"/>
  <c r="H5" i="4"/>
  <c r="I5" i="4"/>
  <c r="J5" i="4"/>
  <c r="G6" i="4"/>
  <c r="H6" i="4"/>
  <c r="I6" i="4"/>
  <c r="J6" i="4"/>
  <c r="G7" i="4"/>
  <c r="H7" i="4"/>
  <c r="I7" i="4"/>
  <c r="J7" i="4"/>
  <c r="G8" i="4"/>
  <c r="H8" i="4"/>
  <c r="I8" i="4"/>
  <c r="J8" i="4"/>
  <c r="G9" i="4"/>
  <c r="H9" i="4"/>
  <c r="I9" i="4"/>
  <c r="J9" i="4"/>
  <c r="G10" i="4"/>
  <c r="H10" i="4"/>
  <c r="I10" i="4"/>
  <c r="J10" i="4"/>
  <c r="G11" i="4"/>
  <c r="H11" i="4"/>
  <c r="I11" i="4"/>
  <c r="J11" i="4"/>
  <c r="G12" i="4"/>
  <c r="H12" i="4"/>
  <c r="I12" i="4"/>
  <c r="J12" i="4"/>
  <c r="G13" i="4"/>
  <c r="H13" i="4"/>
  <c r="I13" i="4"/>
  <c r="J13" i="4"/>
  <c r="G14" i="4"/>
  <c r="H14" i="4"/>
  <c r="I14" i="4"/>
  <c r="J14" i="4"/>
  <c r="G15" i="4"/>
  <c r="H15" i="4"/>
  <c r="I15" i="4"/>
  <c r="J15" i="4"/>
  <c r="G16" i="4"/>
  <c r="H16" i="4"/>
  <c r="I16" i="4"/>
  <c r="J16" i="4"/>
  <c r="G17" i="4"/>
  <c r="BC7" i="2" s="1"/>
  <c r="H17" i="4"/>
  <c r="BD7" i="2" s="1"/>
  <c r="I17" i="4"/>
  <c r="BE7" i="2" s="1"/>
  <c r="J17" i="4"/>
  <c r="BF7" i="2" s="1"/>
  <c r="G18" i="4"/>
  <c r="BG7" i="2" s="1"/>
  <c r="H18" i="4"/>
  <c r="BH7" i="2" s="1"/>
  <c r="I18" i="4"/>
  <c r="BI7" i="2" s="1"/>
  <c r="J18" i="4"/>
  <c r="BJ7" i="2" s="1"/>
  <c r="G19" i="4"/>
  <c r="BK7" i="2" s="1"/>
  <c r="H19" i="4"/>
  <c r="BL7" i="2" s="1"/>
  <c r="I19" i="4"/>
  <c r="BM7" i="2" s="1"/>
  <c r="J19" i="4"/>
  <c r="BN7" i="2" s="1"/>
  <c r="G20" i="4"/>
  <c r="BO7" i="2" s="1"/>
  <c r="H20" i="4"/>
  <c r="BP7" i="2" s="1"/>
  <c r="I20" i="4"/>
  <c r="BQ7" i="2" s="1"/>
  <c r="J20" i="4"/>
  <c r="BR7" i="2" s="1"/>
  <c r="G21" i="4"/>
  <c r="BS7" i="2" s="1"/>
  <c r="H21" i="4"/>
  <c r="BT7" i="2" s="1"/>
  <c r="I21" i="4"/>
  <c r="BU7" i="2" s="1"/>
  <c r="J21" i="4"/>
  <c r="BV7" i="2" s="1"/>
  <c r="G22" i="4"/>
  <c r="BW7" i="2" s="1"/>
  <c r="H22" i="4"/>
  <c r="BX7" i="2" s="1"/>
  <c r="I22" i="4"/>
  <c r="BY7" i="2" s="1"/>
  <c r="J22" i="4"/>
  <c r="BZ7" i="2" s="1"/>
  <c r="G23" i="4"/>
  <c r="H23" i="4"/>
  <c r="I23" i="4"/>
  <c r="J23" i="4"/>
  <c r="H4" i="4"/>
  <c r="I4" i="4"/>
  <c r="J4" i="4"/>
  <c r="G4" i="4"/>
  <c r="C5" i="4"/>
  <c r="D5" i="4"/>
  <c r="E5" i="4"/>
  <c r="F5" i="4"/>
  <c r="C6" i="4"/>
  <c r="D6" i="4"/>
  <c r="E6" i="4"/>
  <c r="F6" i="4"/>
  <c r="C7" i="4"/>
  <c r="D7" i="4"/>
  <c r="E7" i="4"/>
  <c r="F7" i="4"/>
  <c r="C8" i="4"/>
  <c r="D8" i="4"/>
  <c r="E8" i="4"/>
  <c r="F8" i="4"/>
  <c r="C9" i="4"/>
  <c r="D9" i="4"/>
  <c r="E9" i="4"/>
  <c r="F9" i="4"/>
  <c r="C10" i="4"/>
  <c r="D10" i="4"/>
  <c r="E10" i="4"/>
  <c r="F10" i="4"/>
  <c r="C11" i="4"/>
  <c r="D11" i="4"/>
  <c r="E11" i="4"/>
  <c r="F11" i="4"/>
  <c r="C12" i="4"/>
  <c r="D12" i="4"/>
  <c r="E12" i="4"/>
  <c r="F12" i="4"/>
  <c r="C13" i="4"/>
  <c r="D13" i="4"/>
  <c r="E13" i="4"/>
  <c r="F13" i="4"/>
  <c r="C14" i="4"/>
  <c r="D14" i="4"/>
  <c r="E14" i="4"/>
  <c r="F14" i="4"/>
  <c r="C15" i="4"/>
  <c r="D15" i="4"/>
  <c r="E15" i="4"/>
  <c r="F15" i="4"/>
  <c r="C16" i="4"/>
  <c r="D16" i="4"/>
  <c r="E16" i="4"/>
  <c r="F16" i="4"/>
  <c r="C17" i="4"/>
  <c r="BC6" i="2" s="1"/>
  <c r="D17" i="4"/>
  <c r="BD6" i="2" s="1"/>
  <c r="E17" i="4"/>
  <c r="BE6" i="2" s="1"/>
  <c r="F17" i="4"/>
  <c r="BF6" i="2" s="1"/>
  <c r="C18" i="4"/>
  <c r="BG6" i="2" s="1"/>
  <c r="D18" i="4"/>
  <c r="BH6" i="2" s="1"/>
  <c r="E18" i="4"/>
  <c r="BI6" i="2" s="1"/>
  <c r="F18" i="4"/>
  <c r="BJ6" i="2" s="1"/>
  <c r="C19" i="4"/>
  <c r="BK6" i="2" s="1"/>
  <c r="D19" i="4"/>
  <c r="BL6" i="2" s="1"/>
  <c r="E19" i="4"/>
  <c r="BM6" i="2" s="1"/>
  <c r="F19" i="4"/>
  <c r="BN6" i="2" s="1"/>
  <c r="C20" i="4"/>
  <c r="BO6" i="2" s="1"/>
  <c r="D20" i="4"/>
  <c r="BP6" i="2" s="1"/>
  <c r="E20" i="4"/>
  <c r="BQ6" i="2" s="1"/>
  <c r="F20" i="4"/>
  <c r="BR6" i="2" s="1"/>
  <c r="C21" i="4"/>
  <c r="BS6" i="2" s="1"/>
  <c r="D21" i="4"/>
  <c r="BT6" i="2" s="1"/>
  <c r="E21" i="4"/>
  <c r="BU6" i="2" s="1"/>
  <c r="F21" i="4"/>
  <c r="BV6" i="2" s="1"/>
  <c r="C22" i="4"/>
  <c r="BW6" i="2" s="1"/>
  <c r="D22" i="4"/>
  <c r="BX6" i="2" s="1"/>
  <c r="E22" i="4"/>
  <c r="BY6" i="2" s="1"/>
  <c r="F22" i="4"/>
  <c r="BZ6" i="2" s="1"/>
  <c r="C23" i="4"/>
  <c r="D23" i="4"/>
  <c r="E23" i="4"/>
  <c r="F23" i="4"/>
  <c r="D4" i="4"/>
  <c r="E4" i="4"/>
  <c r="F4" i="4"/>
  <c r="C4" i="4"/>
  <c r="BX40" i="2"/>
  <c r="BX39" i="2"/>
  <c r="BW39" i="2"/>
  <c r="BY38" i="2"/>
  <c r="BX38" i="2"/>
  <c r="BX36" i="2"/>
  <c r="BW36" i="2"/>
  <c r="BY35" i="2"/>
  <c r="BX35" i="2"/>
  <c r="BY33" i="2"/>
  <c r="BX33" i="2"/>
  <c r="BY32" i="2"/>
  <c r="BX32" i="2"/>
  <c r="BX28" i="2"/>
  <c r="BY27" i="2"/>
  <c r="BX27" i="2"/>
  <c r="BW27" i="2"/>
  <c r="BY26" i="2"/>
  <c r="BX26" i="2"/>
  <c r="BY23" i="2"/>
  <c r="BW21" i="2"/>
  <c r="BY20" i="2"/>
  <c r="BX20" i="2"/>
  <c r="BY17" i="2"/>
  <c r="BX17" i="2"/>
  <c r="BW12" i="2"/>
  <c r="BX11" i="2"/>
  <c r="BW3" i="2"/>
  <c r="C22" i="5"/>
  <c r="C21" i="5"/>
  <c r="C20" i="5"/>
  <c r="C19" i="5"/>
  <c r="C18" i="5"/>
  <c r="C17" i="5"/>
  <c r="C16" i="5"/>
  <c r="C14" i="5"/>
  <c r="C15" i="5"/>
  <c r="C13" i="5"/>
  <c r="C12" i="5"/>
  <c r="C11" i="5"/>
  <c r="C7" i="5"/>
  <c r="C6" i="5"/>
  <c r="C5" i="5"/>
  <c r="C4" i="5"/>
  <c r="C24" i="4" l="1"/>
  <c r="BU59" i="2"/>
  <c r="BI59" i="2"/>
  <c r="BM73" i="2"/>
  <c r="BU74" i="2"/>
  <c r="BI74" i="2"/>
  <c r="D24" i="4"/>
  <c r="BV60" i="2"/>
  <c r="BJ60" i="2"/>
  <c r="BI13" i="2"/>
  <c r="BI60" i="2" s="1"/>
  <c r="BR76" i="2"/>
  <c r="BE61" i="2"/>
  <c r="AF24" i="4"/>
  <c r="BJ65" i="2"/>
  <c r="BF76" i="2"/>
  <c r="P24" i="4"/>
  <c r="BV58" i="2"/>
  <c r="BJ58" i="2"/>
  <c r="BR59" i="2"/>
  <c r="BF59" i="2"/>
  <c r="AJ24" i="4"/>
  <c r="BH24" i="4"/>
  <c r="BT24" i="4"/>
  <c r="BD24" i="4"/>
  <c r="BP24" i="4"/>
  <c r="AZ24" i="4"/>
  <c r="BL24" i="4"/>
  <c r="BX24" i="4"/>
  <c r="BV61" i="2"/>
  <c r="BJ61" i="2"/>
  <c r="BR62" i="2"/>
  <c r="BF62" i="2"/>
  <c r="BN63" i="2"/>
  <c r="BV64" i="2"/>
  <c r="BJ64" i="2"/>
  <c r="BR65" i="2"/>
  <c r="BN66" i="2"/>
  <c r="BV67" i="2"/>
  <c r="BJ67" i="2"/>
  <c r="BR68" i="2"/>
  <c r="BF68" i="2"/>
  <c r="BN69" i="2"/>
  <c r="BR74" i="2"/>
  <c r="BF74" i="2"/>
  <c r="BN76" i="2"/>
  <c r="BV75" i="2"/>
  <c r="BJ75" i="2"/>
  <c r="BF77" i="2"/>
  <c r="BN78" i="2"/>
  <c r="BV79" i="2"/>
  <c r="BJ79" i="2"/>
  <c r="AQ24" i="4"/>
  <c r="AA24" i="4"/>
  <c r="AM24" i="4"/>
  <c r="AY24" i="4"/>
  <c r="BI62" i="2"/>
  <c r="AE24" i="4"/>
  <c r="W24" i="4"/>
  <c r="AI24" i="4"/>
  <c r="AU24" i="4"/>
  <c r="BR71" i="2"/>
  <c r="BQ60" i="2"/>
  <c r="BE60" i="2"/>
  <c r="BQ66" i="2"/>
  <c r="BE66" i="2"/>
  <c r="ED24" i="4"/>
  <c r="BE79" i="2"/>
  <c r="BU81" i="2"/>
  <c r="BI81" i="2"/>
  <c r="BE82" i="2"/>
  <c r="DZ24" i="4"/>
  <c r="BU84" i="2"/>
  <c r="BI84" i="2"/>
  <c r="BQ85" i="2"/>
  <c r="BE85" i="2"/>
  <c r="BV82" i="2"/>
  <c r="BJ82" i="2"/>
  <c r="BR83" i="2"/>
  <c r="BF83" i="2"/>
  <c r="X24" i="4"/>
  <c r="BR58" i="2"/>
  <c r="BF58" i="2"/>
  <c r="EH24" i="4"/>
  <c r="AB24" i="4"/>
  <c r="S24" i="4"/>
  <c r="BQ56" i="2"/>
  <c r="BE56" i="2"/>
  <c r="H24" i="4"/>
  <c r="BR53" i="2"/>
  <c r="L24" i="4"/>
  <c r="BV56" i="2"/>
  <c r="BJ56" i="2"/>
  <c r="T24" i="4"/>
  <c r="BV55" i="2"/>
  <c r="BJ55" i="2"/>
  <c r="BR57" i="2"/>
  <c r="Y24" i="4"/>
  <c r="CE11" i="2" s="1"/>
  <c r="AK24" i="4"/>
  <c r="CE14" i="2" s="1"/>
  <c r="DP24" i="4"/>
  <c r="EB24" i="4"/>
  <c r="EN24" i="4"/>
  <c r="BQ64" i="2"/>
  <c r="BE64" i="2"/>
  <c r="AG24" i="4"/>
  <c r="CE13" i="2" s="1"/>
  <c r="AS24" i="4"/>
  <c r="CE16" i="2" s="1"/>
  <c r="DL24" i="4"/>
  <c r="BN75" i="2"/>
  <c r="BV77" i="2"/>
  <c r="BJ77" i="2"/>
  <c r="BR78" i="2"/>
  <c r="BN79" i="2"/>
  <c r="BV80" i="2"/>
  <c r="BJ80" i="2"/>
  <c r="BR81" i="2"/>
  <c r="BF81" i="2"/>
  <c r="BN82" i="2"/>
  <c r="BV83" i="2"/>
  <c r="BJ83" i="2"/>
  <c r="BI53" i="2"/>
  <c r="BM55" i="2"/>
  <c r="BU68" i="2"/>
  <c r="BI68" i="2"/>
  <c r="AC24" i="4"/>
  <c r="CE12" i="2" s="1"/>
  <c r="AO24" i="4"/>
  <c r="CE15" i="2" s="1"/>
  <c r="BA24" i="4"/>
  <c r="CE18" i="2" s="1"/>
  <c r="BQ63" i="2"/>
  <c r="BF65" i="2"/>
  <c r="N24" i="4"/>
  <c r="Z24" i="4"/>
  <c r="BJ24" i="4"/>
  <c r="BV24" i="4"/>
  <c r="CH24" i="4"/>
  <c r="CP24" i="4"/>
  <c r="DF24" i="4"/>
  <c r="DR24" i="4"/>
  <c r="M24" i="4"/>
  <c r="CE8" i="2" s="1"/>
  <c r="EO24" i="4"/>
  <c r="CE40" i="2" s="1"/>
  <c r="CF24" i="4"/>
  <c r="CN24" i="4"/>
  <c r="DD24" i="4"/>
  <c r="BN59" i="2"/>
  <c r="BQ58" i="2"/>
  <c r="BE58" i="2"/>
  <c r="AH24" i="4"/>
  <c r="AT24" i="4"/>
  <c r="BF24" i="4"/>
  <c r="BR24" i="4"/>
  <c r="CD24" i="4"/>
  <c r="CT24" i="4"/>
  <c r="DB24" i="4"/>
  <c r="DN24" i="4"/>
  <c r="BM87" i="2"/>
  <c r="I24" i="4"/>
  <c r="CE7" i="2" s="1"/>
  <c r="U24" i="4"/>
  <c r="CE9" i="2" s="1"/>
  <c r="V24" i="4"/>
  <c r="CB24" i="4"/>
  <c r="CR24" i="4"/>
  <c r="CZ24" i="4"/>
  <c r="DX24" i="4"/>
  <c r="BR84" i="2"/>
  <c r="BF84" i="2"/>
  <c r="BN85" i="2"/>
  <c r="BV86" i="2"/>
  <c r="BJ86" i="2"/>
  <c r="BM58" i="2"/>
  <c r="AD24" i="4"/>
  <c r="AP24" i="4"/>
  <c r="BM64" i="2"/>
  <c r="BB24" i="4"/>
  <c r="BN24" i="4"/>
  <c r="BZ24" i="4"/>
  <c r="CL24" i="4"/>
  <c r="CX24" i="4"/>
  <c r="DJ24" i="4"/>
  <c r="DV24" i="4"/>
  <c r="R24" i="4"/>
  <c r="E24" i="4"/>
  <c r="CE6" i="2" s="1"/>
  <c r="Q24" i="4"/>
  <c r="CE10" i="2" s="1"/>
  <c r="AN24" i="4"/>
  <c r="CJ24" i="4"/>
  <c r="CV24" i="4"/>
  <c r="DH24" i="4"/>
  <c r="DT24" i="4"/>
  <c r="EM24" i="4"/>
  <c r="BU66" i="2"/>
  <c r="BQ67" i="2"/>
  <c r="BE67" i="2"/>
  <c r="BQ70" i="2"/>
  <c r="BE70" i="2"/>
  <c r="BU72" i="2"/>
  <c r="BI72" i="2"/>
  <c r="BQ73" i="2"/>
  <c r="BE73" i="2"/>
  <c r="BU78" i="2"/>
  <c r="BI78" i="2"/>
  <c r="BF53" i="2"/>
  <c r="BN54" i="2"/>
  <c r="BF57" i="2"/>
  <c r="BU61" i="2"/>
  <c r="BU79" i="2"/>
  <c r="BQ57" i="2"/>
  <c r="BM56" i="2"/>
  <c r="BU67" i="2"/>
  <c r="BI70" i="2"/>
  <c r="BI73" i="2"/>
  <c r="BI79" i="2"/>
  <c r="BI82" i="2"/>
  <c r="BI85" i="2"/>
  <c r="BI61" i="2"/>
  <c r="BI64" i="2"/>
  <c r="BI67" i="2"/>
  <c r="BU70" i="2"/>
  <c r="BU73" i="2"/>
  <c r="BU82" i="2"/>
  <c r="BU64" i="2"/>
  <c r="BU85" i="2"/>
  <c r="BJ53" i="2"/>
  <c r="BR54" i="2"/>
  <c r="BF54" i="2"/>
  <c r="BV57" i="2"/>
  <c r="BJ57" i="2"/>
  <c r="BR56" i="2"/>
  <c r="BF56" i="2"/>
  <c r="BN58" i="2"/>
  <c r="BV59" i="2"/>
  <c r="BJ59" i="2"/>
  <c r="BR60" i="2"/>
  <c r="BF60" i="2"/>
  <c r="BU55" i="2"/>
  <c r="BE57" i="2"/>
  <c r="BU58" i="2"/>
  <c r="BV53" i="2"/>
  <c r="BQ76" i="2"/>
  <c r="BI55" i="2"/>
  <c r="BI58" i="2"/>
  <c r="BN56" i="2"/>
  <c r="BF71" i="2"/>
  <c r="BF80" i="2"/>
  <c r="BN81" i="2"/>
  <c r="AW24" i="4"/>
  <c r="CE17" i="2" s="1"/>
  <c r="BI24" i="4"/>
  <c r="CE20" i="2" s="1"/>
  <c r="BU24" i="4"/>
  <c r="CE23" i="2" s="1"/>
  <c r="CG24" i="4"/>
  <c r="CE26" i="2" s="1"/>
  <c r="CO24" i="4"/>
  <c r="DE24" i="4"/>
  <c r="CE32" i="2" s="1"/>
  <c r="DQ24" i="4"/>
  <c r="CE35" i="2" s="1"/>
  <c r="EC24" i="4"/>
  <c r="CE38" i="2" s="1"/>
  <c r="AV24" i="4"/>
  <c r="G24" i="4"/>
  <c r="BC24" i="4"/>
  <c r="BO24" i="4"/>
  <c r="CA24" i="4"/>
  <c r="CQ24" i="4"/>
  <c r="CY24" i="4"/>
  <c r="DK24" i="4"/>
  <c r="DW24" i="4"/>
  <c r="EI24" i="4"/>
  <c r="J24" i="4"/>
  <c r="BU54" i="2"/>
  <c r="BI54" i="2"/>
  <c r="BQ55" i="2"/>
  <c r="BE55" i="2"/>
  <c r="BM57" i="2"/>
  <c r="EL24" i="4"/>
  <c r="BE24" i="4"/>
  <c r="CE19" i="2" s="1"/>
  <c r="BQ24" i="4"/>
  <c r="CE22" i="2" s="1"/>
  <c r="CC24" i="4"/>
  <c r="CE25" i="2" s="1"/>
  <c r="CS24" i="4"/>
  <c r="CE29" i="2" s="1"/>
  <c r="DA24" i="4"/>
  <c r="CE31" i="2" s="1"/>
  <c r="DM24" i="4"/>
  <c r="CE34" i="2" s="1"/>
  <c r="DY24" i="4"/>
  <c r="CE37" i="2" s="1"/>
  <c r="EK24" i="4"/>
  <c r="CE41" i="2" s="1"/>
  <c r="AR24" i="4"/>
  <c r="EJ24" i="4"/>
  <c r="BN55" i="2"/>
  <c r="O24" i="4"/>
  <c r="BJ62" i="2"/>
  <c r="BR63" i="2"/>
  <c r="BF63" i="2"/>
  <c r="BN64" i="2"/>
  <c r="BK24" i="4"/>
  <c r="BW24" i="4"/>
  <c r="CI24" i="4"/>
  <c r="CU24" i="4"/>
  <c r="BF78" i="2"/>
  <c r="DG24" i="4"/>
  <c r="DS24" i="4"/>
  <c r="EE24" i="4"/>
  <c r="F24" i="4"/>
  <c r="BI65" i="2"/>
  <c r="BM24" i="4"/>
  <c r="CE21" i="2" s="1"/>
  <c r="BY24" i="4"/>
  <c r="CE24" i="2" s="1"/>
  <c r="CK24" i="4"/>
  <c r="CE27" i="2" s="1"/>
  <c r="CW24" i="4"/>
  <c r="CE30" i="2" s="1"/>
  <c r="DI24" i="4"/>
  <c r="CE33" i="2" s="1"/>
  <c r="DU24" i="4"/>
  <c r="CE36" i="2" s="1"/>
  <c r="EG24" i="4"/>
  <c r="CE39" i="2" s="1"/>
  <c r="BE63" i="2"/>
  <c r="BQ69" i="2"/>
  <c r="BE69" i="2"/>
  <c r="BQ72" i="2"/>
  <c r="BE72" i="2"/>
  <c r="BQ78" i="2"/>
  <c r="BE78" i="2"/>
  <c r="BE81" i="2"/>
  <c r="BE84" i="2"/>
  <c r="EF24" i="4"/>
  <c r="K24" i="4"/>
  <c r="BG24" i="4"/>
  <c r="BS24" i="4"/>
  <c r="CE24" i="4"/>
  <c r="BV73" i="2"/>
  <c r="BJ73" i="2"/>
  <c r="CM24" i="4"/>
  <c r="DC24" i="4"/>
  <c r="DO24" i="4"/>
  <c r="BN84" i="2"/>
  <c r="EA24" i="4"/>
  <c r="BV85" i="2"/>
  <c r="BJ85" i="2"/>
  <c r="BR86" i="2"/>
  <c r="BF86" i="2"/>
  <c r="BN88" i="2"/>
  <c r="AL24" i="4"/>
  <c r="AX24" i="4"/>
  <c r="BN57" i="2"/>
  <c r="BI69" i="2"/>
  <c r="BE87" i="2"/>
  <c r="BN53" i="2"/>
  <c r="BV54" i="2"/>
  <c r="BJ54" i="2"/>
  <c r="BR55" i="2"/>
  <c r="BF55" i="2"/>
  <c r="BR61" i="2"/>
  <c r="BN62" i="2"/>
  <c r="BV63" i="2"/>
  <c r="BJ63" i="2"/>
  <c r="BR64" i="2"/>
  <c r="BF64" i="2"/>
  <c r="BV66" i="2"/>
  <c r="BR67" i="2"/>
  <c r="BF67" i="2"/>
  <c r="BN68" i="2"/>
  <c r="BJ69" i="2"/>
  <c r="BR70" i="2"/>
  <c r="BF70" i="2"/>
  <c r="BN71" i="2"/>
  <c r="BN74" i="2"/>
  <c r="BV76" i="2"/>
  <c r="BJ76" i="2"/>
  <c r="BR75" i="2"/>
  <c r="BF75" i="2"/>
  <c r="BN77" i="2"/>
  <c r="BV78" i="2"/>
  <c r="BJ78" i="2"/>
  <c r="BR79" i="2"/>
  <c r="BF79" i="2"/>
  <c r="BN80" i="2"/>
  <c r="BV81" i="2"/>
  <c r="BJ81" i="2"/>
  <c r="BR82" i="2"/>
  <c r="BF82" i="2"/>
  <c r="BN83" i="2"/>
  <c r="BV84" i="2"/>
  <c r="BJ84" i="2"/>
  <c r="BR85" i="2"/>
  <c r="BF85" i="2"/>
  <c r="BN86" i="2"/>
  <c r="BV88" i="2"/>
  <c r="BQ87" i="2"/>
  <c r="BM53" i="2"/>
  <c r="BM59" i="2"/>
  <c r="BM62" i="2"/>
  <c r="BM68" i="2"/>
  <c r="BM71" i="2"/>
  <c r="BM74" i="2"/>
  <c r="BU76" i="2"/>
  <c r="BI76" i="2"/>
  <c r="BQ75" i="2"/>
  <c r="BE75" i="2"/>
  <c r="BM80" i="2"/>
  <c r="BM83" i="2"/>
  <c r="BM86" i="2"/>
  <c r="BU88" i="2"/>
  <c r="BI88" i="2"/>
  <c r="BR88" i="2"/>
  <c r="BF88" i="2"/>
  <c r="BI87" i="2"/>
  <c r="BM61" i="2"/>
  <c r="BU71" i="2"/>
  <c r="BI71" i="2"/>
  <c r="BM75" i="2"/>
  <c r="BU77" i="2"/>
  <c r="BM79" i="2"/>
  <c r="BU80" i="2"/>
  <c r="BM82" i="2"/>
  <c r="BU83" i="2"/>
  <c r="BI83" i="2"/>
  <c r="BM85" i="2"/>
  <c r="BU53" i="2"/>
  <c r="BF61" i="2"/>
  <c r="BN65" i="2"/>
  <c r="BJ66" i="2"/>
  <c r="BV69" i="2"/>
  <c r="BV72" i="2"/>
  <c r="BJ72" i="2"/>
  <c r="BR73" i="2"/>
  <c r="BF73" i="2"/>
  <c r="BJ88" i="2"/>
  <c r="BU63" i="2"/>
  <c r="BI66" i="2"/>
  <c r="BU69" i="2"/>
  <c r="BQ79" i="2"/>
  <c r="BQ82" i="2"/>
  <c r="BM65" i="2"/>
  <c r="BM77" i="2"/>
  <c r="BU62" i="2"/>
  <c r="BU65" i="2"/>
  <c r="BM67" i="2"/>
  <c r="BM70" i="2"/>
  <c r="BE76" i="2"/>
  <c r="BI77" i="2"/>
  <c r="BI80" i="2"/>
  <c r="BU86" i="2"/>
  <c r="BI86" i="2"/>
  <c r="BQ88" i="2"/>
  <c r="BE88" i="2"/>
  <c r="BQ54" i="2"/>
  <c r="BE54" i="2"/>
  <c r="BQ81" i="2"/>
  <c r="BQ84" i="2"/>
  <c r="BU87" i="2"/>
  <c r="BN60" i="2"/>
  <c r="BV70" i="2"/>
  <c r="BJ70" i="2"/>
  <c r="BN72" i="2"/>
  <c r="BR77" i="2"/>
  <c r="BR80" i="2"/>
  <c r="BQ53" i="2"/>
  <c r="BE53" i="2"/>
  <c r="BM54" i="2"/>
  <c r="BQ59" i="2"/>
  <c r="BE59" i="2"/>
  <c r="BM60" i="2"/>
  <c r="BQ62" i="2"/>
  <c r="BE62" i="2"/>
  <c r="BM63" i="2"/>
  <c r="BQ65" i="2"/>
  <c r="BE65" i="2"/>
  <c r="BM66" i="2"/>
  <c r="BQ68" i="2"/>
  <c r="BE68" i="2"/>
  <c r="BM69" i="2"/>
  <c r="BQ71" i="2"/>
  <c r="BE71" i="2"/>
  <c r="BM72" i="2"/>
  <c r="BQ74" i="2"/>
  <c r="BE74" i="2"/>
  <c r="BM76" i="2"/>
  <c r="BU75" i="2"/>
  <c r="BI75" i="2"/>
  <c r="BQ77" i="2"/>
  <c r="BE77" i="2"/>
  <c r="BM78" i="2"/>
  <c r="BQ80" i="2"/>
  <c r="BE80" i="2"/>
  <c r="BM81" i="2"/>
  <c r="BQ83" i="2"/>
  <c r="BE83" i="2"/>
  <c r="BM84" i="2"/>
  <c r="BQ86" i="2"/>
  <c r="BE86" i="2"/>
  <c r="BM88" i="2"/>
  <c r="BZ70" i="2"/>
  <c r="BY65" i="2"/>
  <c r="BZ61" i="2"/>
  <c r="BY73" i="2"/>
  <c r="BY77" i="2"/>
  <c r="BY58" i="2"/>
  <c r="BY86" i="2"/>
  <c r="BZ57" i="2"/>
  <c r="BZ62" i="2"/>
  <c r="BZ65" i="2"/>
  <c r="BZ71" i="2"/>
  <c r="BZ77" i="2"/>
  <c r="BY82" i="2"/>
  <c r="BY59" i="2"/>
  <c r="BY57" i="2"/>
  <c r="BY87" i="2"/>
  <c r="BZ59" i="2"/>
  <c r="BY64" i="2"/>
  <c r="BY56" i="2"/>
  <c r="BY79" i="2"/>
  <c r="BY81" i="2"/>
  <c r="BY85" i="2"/>
  <c r="BZ53" i="2"/>
  <c r="BZ68" i="2"/>
  <c r="BZ83" i="2"/>
  <c r="BY62" i="2"/>
  <c r="BY67" i="2"/>
  <c r="BZ54" i="2"/>
  <c r="BZ56" i="2"/>
  <c r="BZ60" i="2"/>
  <c r="BZ63" i="2"/>
  <c r="BY83" i="2"/>
  <c r="BY63" i="2"/>
  <c r="BY78" i="2"/>
  <c r="BY60" i="2"/>
  <c r="BY61" i="2"/>
  <c r="BY75" i="2"/>
  <c r="BZ66" i="2"/>
  <c r="BZ72" i="2"/>
  <c r="BZ76" i="2"/>
  <c r="BZ78" i="2"/>
  <c r="BZ81" i="2"/>
  <c r="BZ84" i="2"/>
  <c r="BZ88" i="2"/>
  <c r="BY66" i="2"/>
  <c r="BY72" i="2"/>
  <c r="BY53" i="2"/>
  <c r="BY74" i="2"/>
  <c r="BY68" i="2"/>
  <c r="BZ74" i="2"/>
  <c r="BZ80" i="2"/>
  <c r="BZ86" i="2"/>
  <c r="BY71" i="2"/>
  <c r="BY54" i="2"/>
  <c r="BY70" i="2"/>
  <c r="BY55" i="2"/>
  <c r="BY76" i="2"/>
  <c r="BY80" i="2"/>
  <c r="BY84" i="2"/>
  <c r="BY88" i="2"/>
  <c r="BZ64" i="2"/>
  <c r="BZ55" i="2"/>
  <c r="BZ58" i="2"/>
  <c r="BZ67" i="2"/>
  <c r="BZ73" i="2"/>
  <c r="BZ75" i="2"/>
  <c r="BZ79" i="2"/>
  <c r="BZ82" i="2"/>
  <c r="BZ85" i="2"/>
  <c r="BZ87" i="2"/>
  <c r="BZ22" i="2"/>
  <c r="BY22" i="2"/>
  <c r="BX22" i="2"/>
  <c r="BW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CD41" i="2"/>
  <c r="CC41" i="2"/>
  <c r="CB41" i="2"/>
  <c r="CA41" i="2"/>
  <c r="CD40" i="2"/>
  <c r="CC40" i="2"/>
  <c r="CB40" i="2"/>
  <c r="CA40" i="2"/>
  <c r="CD39" i="2"/>
  <c r="CC39" i="2"/>
  <c r="CB39" i="2"/>
  <c r="CA39" i="2"/>
  <c r="CD38" i="2"/>
  <c r="CC38" i="2"/>
  <c r="CB38" i="2"/>
  <c r="CA38" i="2"/>
  <c r="CD37" i="2"/>
  <c r="CC37" i="2"/>
  <c r="CB37" i="2"/>
  <c r="CA37" i="2"/>
  <c r="CD36" i="2"/>
  <c r="CC36" i="2"/>
  <c r="CB36" i="2"/>
  <c r="CA36" i="2"/>
  <c r="CD35" i="2"/>
  <c r="CC35" i="2"/>
  <c r="CB35" i="2"/>
  <c r="CA35" i="2"/>
  <c r="CD34" i="2"/>
  <c r="CC34" i="2"/>
  <c r="CB34" i="2"/>
  <c r="CA34" i="2"/>
  <c r="CD33" i="2"/>
  <c r="CC33" i="2"/>
  <c r="CB33" i="2"/>
  <c r="CA33" i="2"/>
  <c r="CD32" i="2"/>
  <c r="CC32" i="2"/>
  <c r="CB32" i="2"/>
  <c r="CA32" i="2"/>
  <c r="CD31" i="2"/>
  <c r="CC31" i="2"/>
  <c r="CB31" i="2"/>
  <c r="CA31" i="2"/>
  <c r="CD30" i="2"/>
  <c r="CC30" i="2"/>
  <c r="CB30" i="2"/>
  <c r="CA30" i="2"/>
  <c r="CD29" i="2"/>
  <c r="CC29" i="2"/>
  <c r="CB29" i="2"/>
  <c r="CA29" i="2"/>
  <c r="CD28" i="2"/>
  <c r="CC28" i="2"/>
  <c r="CB28" i="2"/>
  <c r="CA28" i="2"/>
  <c r="CD27" i="2"/>
  <c r="CC27" i="2"/>
  <c r="CB27" i="2"/>
  <c r="CA27" i="2"/>
  <c r="CD26" i="2"/>
  <c r="CC26" i="2"/>
  <c r="CB26" i="2"/>
  <c r="CA26" i="2"/>
  <c r="CD25" i="2"/>
  <c r="CC25" i="2"/>
  <c r="CB25" i="2"/>
  <c r="CA25" i="2"/>
  <c r="CD24" i="2"/>
  <c r="CC24" i="2"/>
  <c r="CB24" i="2"/>
  <c r="CA24" i="2"/>
  <c r="CD23" i="2"/>
  <c r="CC23" i="2"/>
  <c r="CB23" i="2"/>
  <c r="CA23" i="2"/>
  <c r="BB41" i="2"/>
  <c r="BA41" i="2"/>
  <c r="AZ41" i="2"/>
  <c r="AY41" i="2"/>
  <c r="BB40" i="2"/>
  <c r="BA40" i="2"/>
  <c r="AZ40" i="2"/>
  <c r="AY40" i="2"/>
  <c r="BB39" i="2"/>
  <c r="BA39" i="2"/>
  <c r="AZ39" i="2"/>
  <c r="AY39" i="2"/>
  <c r="BB38" i="2"/>
  <c r="BA38" i="2"/>
  <c r="AZ38" i="2"/>
  <c r="AY38" i="2"/>
  <c r="BB37" i="2"/>
  <c r="BA37" i="2"/>
  <c r="AZ37" i="2"/>
  <c r="AY37" i="2"/>
  <c r="BB36" i="2"/>
  <c r="BA36" i="2"/>
  <c r="AZ36" i="2"/>
  <c r="AY36" i="2"/>
  <c r="BB35" i="2"/>
  <c r="BA35" i="2"/>
  <c r="AZ35" i="2"/>
  <c r="AY35" i="2"/>
  <c r="BB34" i="2"/>
  <c r="BA34" i="2"/>
  <c r="AZ34" i="2"/>
  <c r="AY34" i="2"/>
  <c r="BB33" i="2"/>
  <c r="BA33" i="2"/>
  <c r="AZ33" i="2"/>
  <c r="AY33" i="2"/>
  <c r="BB32" i="2"/>
  <c r="BA32" i="2"/>
  <c r="AZ32" i="2"/>
  <c r="AY32" i="2"/>
  <c r="BB31" i="2"/>
  <c r="BA31" i="2"/>
  <c r="AZ31" i="2"/>
  <c r="AY31" i="2"/>
  <c r="BB30" i="2"/>
  <c r="BA30" i="2"/>
  <c r="AZ30" i="2"/>
  <c r="AY30" i="2"/>
  <c r="BB29" i="2"/>
  <c r="BA29" i="2"/>
  <c r="AZ29" i="2"/>
  <c r="AY29" i="2"/>
  <c r="BB28" i="2"/>
  <c r="BA28" i="2"/>
  <c r="AZ28" i="2"/>
  <c r="AY28" i="2"/>
  <c r="BB27" i="2"/>
  <c r="BA27" i="2"/>
  <c r="AZ27" i="2"/>
  <c r="AY27" i="2"/>
  <c r="BB26" i="2"/>
  <c r="BA26" i="2"/>
  <c r="AZ26" i="2"/>
  <c r="AY26" i="2"/>
  <c r="BB25" i="2"/>
  <c r="BA25" i="2"/>
  <c r="AZ25" i="2"/>
  <c r="AY25" i="2"/>
  <c r="BB24" i="2"/>
  <c r="BA24" i="2"/>
  <c r="AZ24" i="2"/>
  <c r="AY24" i="2"/>
  <c r="BB23" i="2"/>
  <c r="BA23" i="2"/>
  <c r="AZ23" i="2"/>
  <c r="AY23" i="2"/>
  <c r="AX41" i="2"/>
  <c r="AW41" i="2"/>
  <c r="AV41" i="2"/>
  <c r="AU41" i="2"/>
  <c r="AX40" i="2"/>
  <c r="AW40" i="2"/>
  <c r="AV40" i="2"/>
  <c r="AU40" i="2"/>
  <c r="AX39" i="2"/>
  <c r="AW39" i="2"/>
  <c r="AV39" i="2"/>
  <c r="AU39" i="2"/>
  <c r="AX38" i="2"/>
  <c r="AW38" i="2"/>
  <c r="AV38" i="2"/>
  <c r="AU38" i="2"/>
  <c r="AX37" i="2"/>
  <c r="AW37" i="2"/>
  <c r="AV37" i="2"/>
  <c r="AU37" i="2"/>
  <c r="AX36" i="2"/>
  <c r="AW36" i="2"/>
  <c r="AV36" i="2"/>
  <c r="AU36" i="2"/>
  <c r="AX35" i="2"/>
  <c r="AW35" i="2"/>
  <c r="AV35" i="2"/>
  <c r="AU35" i="2"/>
  <c r="AX34" i="2"/>
  <c r="AW34" i="2"/>
  <c r="AV34" i="2"/>
  <c r="AU34" i="2"/>
  <c r="AX33" i="2"/>
  <c r="AW33" i="2"/>
  <c r="AV33" i="2"/>
  <c r="AU33" i="2"/>
  <c r="AX32" i="2"/>
  <c r="AW32" i="2"/>
  <c r="AV32" i="2"/>
  <c r="AU32" i="2"/>
  <c r="AX31" i="2"/>
  <c r="AW31" i="2"/>
  <c r="AV31" i="2"/>
  <c r="AU31" i="2"/>
  <c r="AX30" i="2"/>
  <c r="AW30" i="2"/>
  <c r="AV30" i="2"/>
  <c r="AU30" i="2"/>
  <c r="AX29" i="2"/>
  <c r="AW29" i="2"/>
  <c r="AV29" i="2"/>
  <c r="AU29" i="2"/>
  <c r="AX28" i="2"/>
  <c r="AW28" i="2"/>
  <c r="AV28" i="2"/>
  <c r="AU28" i="2"/>
  <c r="AX27" i="2"/>
  <c r="AW27" i="2"/>
  <c r="AV27" i="2"/>
  <c r="AU27" i="2"/>
  <c r="AX26" i="2"/>
  <c r="AW26" i="2"/>
  <c r="AV26" i="2"/>
  <c r="AU26" i="2"/>
  <c r="AX25" i="2"/>
  <c r="AW25" i="2"/>
  <c r="AV25" i="2"/>
  <c r="AU25" i="2"/>
  <c r="AX24" i="2"/>
  <c r="AW24" i="2"/>
  <c r="AV24" i="2"/>
  <c r="AU24" i="2"/>
  <c r="AX23" i="2"/>
  <c r="AW23" i="2"/>
  <c r="AV23" i="2"/>
  <c r="AU23" i="2"/>
  <c r="AT41" i="2"/>
  <c r="AS41" i="2"/>
  <c r="AR41" i="2"/>
  <c r="AQ41" i="2"/>
  <c r="AT40" i="2"/>
  <c r="AS40" i="2"/>
  <c r="AR40" i="2"/>
  <c r="AQ40" i="2"/>
  <c r="AT39" i="2"/>
  <c r="AS39" i="2"/>
  <c r="AR39" i="2"/>
  <c r="AQ39" i="2"/>
  <c r="AT38" i="2"/>
  <c r="AS38" i="2"/>
  <c r="AR38" i="2"/>
  <c r="AQ38" i="2"/>
  <c r="AT37" i="2"/>
  <c r="AS37" i="2"/>
  <c r="AR37" i="2"/>
  <c r="AQ37" i="2"/>
  <c r="AT36" i="2"/>
  <c r="AS36" i="2"/>
  <c r="AR36" i="2"/>
  <c r="AQ36" i="2"/>
  <c r="AT35" i="2"/>
  <c r="AS35" i="2"/>
  <c r="AR35" i="2"/>
  <c r="AQ35" i="2"/>
  <c r="AT34" i="2"/>
  <c r="AS34" i="2"/>
  <c r="AR34" i="2"/>
  <c r="AQ34" i="2"/>
  <c r="AT33" i="2"/>
  <c r="AS33" i="2"/>
  <c r="AR33" i="2"/>
  <c r="AQ33" i="2"/>
  <c r="AT32" i="2"/>
  <c r="AS32" i="2"/>
  <c r="AR32" i="2"/>
  <c r="AQ32" i="2"/>
  <c r="AT31" i="2"/>
  <c r="AS31" i="2"/>
  <c r="AR31" i="2"/>
  <c r="AQ31" i="2"/>
  <c r="AT30" i="2"/>
  <c r="AS30" i="2"/>
  <c r="AR30" i="2"/>
  <c r="AQ30" i="2"/>
  <c r="AT29" i="2"/>
  <c r="AS29" i="2"/>
  <c r="AR29" i="2"/>
  <c r="AQ29" i="2"/>
  <c r="AT28" i="2"/>
  <c r="AS28" i="2"/>
  <c r="AR28" i="2"/>
  <c r="AQ28" i="2"/>
  <c r="AT27" i="2"/>
  <c r="AS27" i="2"/>
  <c r="AR27" i="2"/>
  <c r="AQ27" i="2"/>
  <c r="AT26" i="2"/>
  <c r="AS26" i="2"/>
  <c r="AR26" i="2"/>
  <c r="AQ26" i="2"/>
  <c r="AT25" i="2"/>
  <c r="AS25" i="2"/>
  <c r="AR25" i="2"/>
  <c r="AQ25" i="2"/>
  <c r="AT24" i="2"/>
  <c r="AS24" i="2"/>
  <c r="AR24" i="2"/>
  <c r="AQ24" i="2"/>
  <c r="AT23" i="2"/>
  <c r="AS23" i="2"/>
  <c r="AR23" i="2"/>
  <c r="AQ23" i="2"/>
  <c r="AP41" i="2"/>
  <c r="AO41" i="2"/>
  <c r="AN41" i="2"/>
  <c r="AM41" i="2"/>
  <c r="AP40" i="2"/>
  <c r="AO40" i="2"/>
  <c r="AN40" i="2"/>
  <c r="AM40" i="2"/>
  <c r="AP39" i="2"/>
  <c r="AO39" i="2"/>
  <c r="AN39" i="2"/>
  <c r="AM39" i="2"/>
  <c r="AP38" i="2"/>
  <c r="AO38" i="2"/>
  <c r="AN38" i="2"/>
  <c r="AM38" i="2"/>
  <c r="AP37" i="2"/>
  <c r="AO37" i="2"/>
  <c r="AN37" i="2"/>
  <c r="AM37" i="2"/>
  <c r="AP36" i="2"/>
  <c r="AO36" i="2"/>
  <c r="AN36" i="2"/>
  <c r="AM36" i="2"/>
  <c r="AP35" i="2"/>
  <c r="AO35" i="2"/>
  <c r="AN35" i="2"/>
  <c r="AM35" i="2"/>
  <c r="AP34" i="2"/>
  <c r="AO34" i="2"/>
  <c r="AN34" i="2"/>
  <c r="AM34" i="2"/>
  <c r="AP33" i="2"/>
  <c r="AO33" i="2"/>
  <c r="AN33" i="2"/>
  <c r="AM33" i="2"/>
  <c r="AP32" i="2"/>
  <c r="AO32" i="2"/>
  <c r="AN32" i="2"/>
  <c r="AM32" i="2"/>
  <c r="AP31" i="2"/>
  <c r="AO31" i="2"/>
  <c r="AN31" i="2"/>
  <c r="AM31" i="2"/>
  <c r="AP30" i="2"/>
  <c r="AO30" i="2"/>
  <c r="AN30" i="2"/>
  <c r="AM30" i="2"/>
  <c r="AP29" i="2"/>
  <c r="AO29" i="2"/>
  <c r="AN29" i="2"/>
  <c r="AM29" i="2"/>
  <c r="AP28" i="2"/>
  <c r="AO28" i="2"/>
  <c r="AN28" i="2"/>
  <c r="AM28" i="2"/>
  <c r="AP27" i="2"/>
  <c r="AO27" i="2"/>
  <c r="AN27" i="2"/>
  <c r="AM27" i="2"/>
  <c r="AP26" i="2"/>
  <c r="AO26" i="2"/>
  <c r="AN26" i="2"/>
  <c r="AM26" i="2"/>
  <c r="AP25" i="2"/>
  <c r="AO25" i="2"/>
  <c r="AN25" i="2"/>
  <c r="AM25" i="2"/>
  <c r="AP24" i="2"/>
  <c r="AO24" i="2"/>
  <c r="AN24" i="2"/>
  <c r="AM24" i="2"/>
  <c r="AP23" i="2"/>
  <c r="AO23" i="2"/>
  <c r="AN23" i="2"/>
  <c r="AM23" i="2"/>
  <c r="AL41" i="2"/>
  <c r="AK41" i="2"/>
  <c r="AJ41" i="2"/>
  <c r="AI41" i="2"/>
  <c r="AL40" i="2"/>
  <c r="AK40" i="2"/>
  <c r="AJ40" i="2"/>
  <c r="AI40" i="2"/>
  <c r="AL39" i="2"/>
  <c r="AK39" i="2"/>
  <c r="AJ39" i="2"/>
  <c r="AI39" i="2"/>
  <c r="AL38" i="2"/>
  <c r="AK38" i="2"/>
  <c r="AJ38" i="2"/>
  <c r="AI38" i="2"/>
  <c r="AL37" i="2"/>
  <c r="AK37" i="2"/>
  <c r="AJ37" i="2"/>
  <c r="AI37" i="2"/>
  <c r="AL36" i="2"/>
  <c r="AK36" i="2"/>
  <c r="AJ36" i="2"/>
  <c r="AI36" i="2"/>
  <c r="AL35" i="2"/>
  <c r="AK35" i="2"/>
  <c r="AJ35" i="2"/>
  <c r="AI35" i="2"/>
  <c r="AL34" i="2"/>
  <c r="AK34" i="2"/>
  <c r="AJ34" i="2"/>
  <c r="AI34" i="2"/>
  <c r="AL33" i="2"/>
  <c r="AK33" i="2"/>
  <c r="AJ33" i="2"/>
  <c r="AI33" i="2"/>
  <c r="AL32" i="2"/>
  <c r="AK32" i="2"/>
  <c r="AJ32" i="2"/>
  <c r="AI32" i="2"/>
  <c r="AL31" i="2"/>
  <c r="AK31" i="2"/>
  <c r="AJ31" i="2"/>
  <c r="AI31" i="2"/>
  <c r="AL30" i="2"/>
  <c r="AK30" i="2"/>
  <c r="AJ30" i="2"/>
  <c r="AI30" i="2"/>
  <c r="AL29" i="2"/>
  <c r="AK29" i="2"/>
  <c r="AJ29" i="2"/>
  <c r="AI29" i="2"/>
  <c r="AL28" i="2"/>
  <c r="AK28" i="2"/>
  <c r="AJ28" i="2"/>
  <c r="AI28" i="2"/>
  <c r="AL27" i="2"/>
  <c r="AK27" i="2"/>
  <c r="AJ27" i="2"/>
  <c r="AI27" i="2"/>
  <c r="AL26" i="2"/>
  <c r="AK26" i="2"/>
  <c r="AJ26" i="2"/>
  <c r="AI26" i="2"/>
  <c r="AL25" i="2"/>
  <c r="AK25" i="2"/>
  <c r="AJ25" i="2"/>
  <c r="AI25" i="2"/>
  <c r="AL24" i="2"/>
  <c r="AK24" i="2"/>
  <c r="AJ24" i="2"/>
  <c r="AI24" i="2"/>
  <c r="AL23" i="2"/>
  <c r="AK23" i="2"/>
  <c r="AJ23" i="2"/>
  <c r="AI23" i="2"/>
  <c r="AH41" i="2"/>
  <c r="AG41" i="2"/>
  <c r="AF41" i="2"/>
  <c r="AE41" i="2"/>
  <c r="AH40" i="2"/>
  <c r="AG40" i="2"/>
  <c r="AF40" i="2"/>
  <c r="AE40" i="2"/>
  <c r="AH39" i="2"/>
  <c r="AG39" i="2"/>
  <c r="AF39" i="2"/>
  <c r="AE39" i="2"/>
  <c r="AH38" i="2"/>
  <c r="AG38" i="2"/>
  <c r="AF38" i="2"/>
  <c r="AE38" i="2"/>
  <c r="AH37" i="2"/>
  <c r="AG37" i="2"/>
  <c r="AF37" i="2"/>
  <c r="AE37" i="2"/>
  <c r="AH36" i="2"/>
  <c r="AG36" i="2"/>
  <c r="AF36" i="2"/>
  <c r="AE36" i="2"/>
  <c r="AH35" i="2"/>
  <c r="AG35" i="2"/>
  <c r="AF35" i="2"/>
  <c r="AE35" i="2"/>
  <c r="AH34" i="2"/>
  <c r="AG34" i="2"/>
  <c r="AF34" i="2"/>
  <c r="AE34" i="2"/>
  <c r="AH33" i="2"/>
  <c r="AG33" i="2"/>
  <c r="AF33" i="2"/>
  <c r="AE33" i="2"/>
  <c r="AH32" i="2"/>
  <c r="AG32" i="2"/>
  <c r="AF32" i="2"/>
  <c r="AE32" i="2"/>
  <c r="AH31" i="2"/>
  <c r="AG31" i="2"/>
  <c r="AF31" i="2"/>
  <c r="AE31" i="2"/>
  <c r="AH30" i="2"/>
  <c r="AG30" i="2"/>
  <c r="AF30" i="2"/>
  <c r="AE30" i="2"/>
  <c r="AH29" i="2"/>
  <c r="AG29" i="2"/>
  <c r="AF29" i="2"/>
  <c r="AE29" i="2"/>
  <c r="AH28" i="2"/>
  <c r="AG28" i="2"/>
  <c r="AF28" i="2"/>
  <c r="AE28" i="2"/>
  <c r="AH27" i="2"/>
  <c r="AG27" i="2"/>
  <c r="AF27" i="2"/>
  <c r="AE27" i="2"/>
  <c r="AH26" i="2"/>
  <c r="AG26" i="2"/>
  <c r="AF26" i="2"/>
  <c r="AE26" i="2"/>
  <c r="AH25" i="2"/>
  <c r="AG25" i="2"/>
  <c r="AF25" i="2"/>
  <c r="AE25" i="2"/>
  <c r="AH24" i="2"/>
  <c r="AG24" i="2"/>
  <c r="AF24" i="2"/>
  <c r="AE24" i="2"/>
  <c r="AH23" i="2"/>
  <c r="AG23" i="2"/>
  <c r="AF23" i="2"/>
  <c r="AE23" i="2"/>
  <c r="AD41" i="2"/>
  <c r="AC41" i="2"/>
  <c r="AB41" i="2"/>
  <c r="AA41" i="2"/>
  <c r="AD40" i="2"/>
  <c r="AC40" i="2"/>
  <c r="AB40" i="2"/>
  <c r="AA40" i="2"/>
  <c r="AD39" i="2"/>
  <c r="AC39" i="2"/>
  <c r="AB39" i="2"/>
  <c r="AA39" i="2"/>
  <c r="AD38" i="2"/>
  <c r="AC38" i="2"/>
  <c r="AB38" i="2"/>
  <c r="AA38" i="2"/>
  <c r="AD37" i="2"/>
  <c r="AC37" i="2"/>
  <c r="AB37" i="2"/>
  <c r="AA37" i="2"/>
  <c r="AD36" i="2"/>
  <c r="AC36" i="2"/>
  <c r="AB36" i="2"/>
  <c r="AA36" i="2"/>
  <c r="AD35" i="2"/>
  <c r="AC35" i="2"/>
  <c r="AB35" i="2"/>
  <c r="AA35" i="2"/>
  <c r="AD34" i="2"/>
  <c r="AC34" i="2"/>
  <c r="AB34" i="2"/>
  <c r="AA34" i="2"/>
  <c r="AD33" i="2"/>
  <c r="AC33" i="2"/>
  <c r="AB33" i="2"/>
  <c r="AA33" i="2"/>
  <c r="AD32" i="2"/>
  <c r="AC32" i="2"/>
  <c r="AB32" i="2"/>
  <c r="AA32" i="2"/>
  <c r="AD31" i="2"/>
  <c r="AC31" i="2"/>
  <c r="AB31" i="2"/>
  <c r="AA31" i="2"/>
  <c r="AD30" i="2"/>
  <c r="AC30" i="2"/>
  <c r="AB30" i="2"/>
  <c r="AA30" i="2"/>
  <c r="AD29" i="2"/>
  <c r="AC29" i="2"/>
  <c r="AB29" i="2"/>
  <c r="AA29" i="2"/>
  <c r="AD28" i="2"/>
  <c r="AC28" i="2"/>
  <c r="AB28" i="2"/>
  <c r="AA28" i="2"/>
  <c r="AD27" i="2"/>
  <c r="AC27" i="2"/>
  <c r="AB27" i="2"/>
  <c r="AA27" i="2"/>
  <c r="AD26" i="2"/>
  <c r="AC26" i="2"/>
  <c r="AB26" i="2"/>
  <c r="AA26" i="2"/>
  <c r="AD25" i="2"/>
  <c r="AC25" i="2"/>
  <c r="AB25" i="2"/>
  <c r="AA25" i="2"/>
  <c r="AD24" i="2"/>
  <c r="AC24" i="2"/>
  <c r="AB24" i="2"/>
  <c r="AA24" i="2"/>
  <c r="AD23" i="2"/>
  <c r="AC23" i="2"/>
  <c r="AB23" i="2"/>
  <c r="AA23" i="2"/>
  <c r="Z41" i="2"/>
  <c r="Y41" i="2"/>
  <c r="X41" i="2"/>
  <c r="W41" i="2"/>
  <c r="Z40" i="2"/>
  <c r="Y40" i="2"/>
  <c r="X40" i="2"/>
  <c r="W40" i="2"/>
  <c r="Z39" i="2"/>
  <c r="Y39" i="2"/>
  <c r="X39" i="2"/>
  <c r="W39" i="2"/>
  <c r="Z38" i="2"/>
  <c r="Y38" i="2"/>
  <c r="X38" i="2"/>
  <c r="W38" i="2"/>
  <c r="Z37" i="2"/>
  <c r="Y37" i="2"/>
  <c r="X37" i="2"/>
  <c r="W37" i="2"/>
  <c r="Z36" i="2"/>
  <c r="Y36" i="2"/>
  <c r="X36" i="2"/>
  <c r="W36" i="2"/>
  <c r="Z35" i="2"/>
  <c r="Y35" i="2"/>
  <c r="X35" i="2"/>
  <c r="W35" i="2"/>
  <c r="Z34" i="2"/>
  <c r="Y34" i="2"/>
  <c r="X34" i="2"/>
  <c r="W34" i="2"/>
  <c r="Z33" i="2"/>
  <c r="Y33" i="2"/>
  <c r="X33" i="2"/>
  <c r="W33" i="2"/>
  <c r="Z32" i="2"/>
  <c r="Y32" i="2"/>
  <c r="X32" i="2"/>
  <c r="W32" i="2"/>
  <c r="Z31" i="2"/>
  <c r="Y31" i="2"/>
  <c r="X31" i="2"/>
  <c r="W31" i="2"/>
  <c r="Z30" i="2"/>
  <c r="Y30" i="2"/>
  <c r="X30" i="2"/>
  <c r="W30" i="2"/>
  <c r="Z29" i="2"/>
  <c r="Y29" i="2"/>
  <c r="X29" i="2"/>
  <c r="W29" i="2"/>
  <c r="Z28" i="2"/>
  <c r="Y28" i="2"/>
  <c r="X28" i="2"/>
  <c r="W28" i="2"/>
  <c r="Z27" i="2"/>
  <c r="Y27" i="2"/>
  <c r="X27" i="2"/>
  <c r="W27" i="2"/>
  <c r="Z26" i="2"/>
  <c r="Y26" i="2"/>
  <c r="X26" i="2"/>
  <c r="W26" i="2"/>
  <c r="Z25" i="2"/>
  <c r="Y25" i="2"/>
  <c r="X25" i="2"/>
  <c r="W25" i="2"/>
  <c r="Z24" i="2"/>
  <c r="Y24" i="2"/>
  <c r="X24" i="2"/>
  <c r="W24" i="2"/>
  <c r="Z23" i="2"/>
  <c r="Y23" i="2"/>
  <c r="X23" i="2"/>
  <c r="W23" i="2"/>
  <c r="V41" i="2"/>
  <c r="U41" i="2"/>
  <c r="T41" i="2"/>
  <c r="S41" i="2"/>
  <c r="V40" i="2"/>
  <c r="U40" i="2"/>
  <c r="T40" i="2"/>
  <c r="S40" i="2"/>
  <c r="V39" i="2"/>
  <c r="U39" i="2"/>
  <c r="T39" i="2"/>
  <c r="S39" i="2"/>
  <c r="V38" i="2"/>
  <c r="U38" i="2"/>
  <c r="T38" i="2"/>
  <c r="S38" i="2"/>
  <c r="V37" i="2"/>
  <c r="U37" i="2"/>
  <c r="T37" i="2"/>
  <c r="S37" i="2"/>
  <c r="V36" i="2"/>
  <c r="U36" i="2"/>
  <c r="T36" i="2"/>
  <c r="S36" i="2"/>
  <c r="V35" i="2"/>
  <c r="U35" i="2"/>
  <c r="T35" i="2"/>
  <c r="S35" i="2"/>
  <c r="V34" i="2"/>
  <c r="U34" i="2"/>
  <c r="T34" i="2"/>
  <c r="S34" i="2"/>
  <c r="V33" i="2"/>
  <c r="U33" i="2"/>
  <c r="T33" i="2"/>
  <c r="S33" i="2"/>
  <c r="V32" i="2"/>
  <c r="U32" i="2"/>
  <c r="T32" i="2"/>
  <c r="S32" i="2"/>
  <c r="V31" i="2"/>
  <c r="U31" i="2"/>
  <c r="T31" i="2"/>
  <c r="S31" i="2"/>
  <c r="V30" i="2"/>
  <c r="U30" i="2"/>
  <c r="T30" i="2"/>
  <c r="S30" i="2"/>
  <c r="V29" i="2"/>
  <c r="U29" i="2"/>
  <c r="T29" i="2"/>
  <c r="S29" i="2"/>
  <c r="V28" i="2"/>
  <c r="U28" i="2"/>
  <c r="T28" i="2"/>
  <c r="S28" i="2"/>
  <c r="V27" i="2"/>
  <c r="U27" i="2"/>
  <c r="T27" i="2"/>
  <c r="S27" i="2"/>
  <c r="V26" i="2"/>
  <c r="U26" i="2"/>
  <c r="T26" i="2"/>
  <c r="S26" i="2"/>
  <c r="V25" i="2"/>
  <c r="U25" i="2"/>
  <c r="T25" i="2"/>
  <c r="S25" i="2"/>
  <c r="V24" i="2"/>
  <c r="U24" i="2"/>
  <c r="T24" i="2"/>
  <c r="S24" i="2"/>
  <c r="V23" i="2"/>
  <c r="U23" i="2"/>
  <c r="T23" i="2"/>
  <c r="S23" i="2"/>
  <c r="R41" i="2"/>
  <c r="Q41" i="2"/>
  <c r="P41" i="2"/>
  <c r="O41" i="2"/>
  <c r="R40" i="2"/>
  <c r="Q40" i="2"/>
  <c r="P40" i="2"/>
  <c r="O40" i="2"/>
  <c r="R39" i="2"/>
  <c r="Q39" i="2"/>
  <c r="P39" i="2"/>
  <c r="O39" i="2"/>
  <c r="R38" i="2"/>
  <c r="Q38" i="2"/>
  <c r="P38" i="2"/>
  <c r="O38" i="2"/>
  <c r="R37" i="2"/>
  <c r="Q37" i="2"/>
  <c r="P37" i="2"/>
  <c r="O37" i="2"/>
  <c r="R36" i="2"/>
  <c r="Q36" i="2"/>
  <c r="P36" i="2"/>
  <c r="O36" i="2"/>
  <c r="R35" i="2"/>
  <c r="Q35" i="2"/>
  <c r="P35" i="2"/>
  <c r="O35" i="2"/>
  <c r="R34" i="2"/>
  <c r="Q34" i="2"/>
  <c r="P34" i="2"/>
  <c r="O34" i="2"/>
  <c r="R33" i="2"/>
  <c r="Q33" i="2"/>
  <c r="P33" i="2"/>
  <c r="O33" i="2"/>
  <c r="R32" i="2"/>
  <c r="Q32" i="2"/>
  <c r="P32" i="2"/>
  <c r="O32" i="2"/>
  <c r="R31" i="2"/>
  <c r="Q31" i="2"/>
  <c r="P31" i="2"/>
  <c r="O31" i="2"/>
  <c r="R30" i="2"/>
  <c r="Q30" i="2"/>
  <c r="P30" i="2"/>
  <c r="O30" i="2"/>
  <c r="R29" i="2"/>
  <c r="Q29" i="2"/>
  <c r="P29" i="2"/>
  <c r="O29" i="2"/>
  <c r="R28" i="2"/>
  <c r="Q28" i="2"/>
  <c r="P28" i="2"/>
  <c r="O28" i="2"/>
  <c r="R27" i="2"/>
  <c r="Q27" i="2"/>
  <c r="P27" i="2"/>
  <c r="O27" i="2"/>
  <c r="R26" i="2"/>
  <c r="Q26" i="2"/>
  <c r="P26" i="2"/>
  <c r="O26" i="2"/>
  <c r="R25" i="2"/>
  <c r="Q25" i="2"/>
  <c r="P25" i="2"/>
  <c r="O25" i="2"/>
  <c r="R24" i="2"/>
  <c r="Q24" i="2"/>
  <c r="P24" i="2"/>
  <c r="O24" i="2"/>
  <c r="R23" i="2"/>
  <c r="Q23" i="2"/>
  <c r="P23" i="2"/>
  <c r="O23" i="2"/>
  <c r="N41" i="2"/>
  <c r="M41" i="2"/>
  <c r="L41" i="2"/>
  <c r="K41" i="2"/>
  <c r="N40" i="2"/>
  <c r="M40" i="2"/>
  <c r="L40" i="2"/>
  <c r="K40" i="2"/>
  <c r="N39" i="2"/>
  <c r="M39" i="2"/>
  <c r="L39" i="2"/>
  <c r="K39" i="2"/>
  <c r="N38" i="2"/>
  <c r="M38" i="2"/>
  <c r="L38" i="2"/>
  <c r="K38" i="2"/>
  <c r="N37" i="2"/>
  <c r="M37" i="2"/>
  <c r="L37" i="2"/>
  <c r="K37" i="2"/>
  <c r="N36" i="2"/>
  <c r="M36" i="2"/>
  <c r="L36" i="2"/>
  <c r="K36" i="2"/>
  <c r="N35" i="2"/>
  <c r="M35" i="2"/>
  <c r="L35" i="2"/>
  <c r="K35" i="2"/>
  <c r="N34" i="2"/>
  <c r="M34" i="2"/>
  <c r="L34" i="2"/>
  <c r="K34" i="2"/>
  <c r="N33" i="2"/>
  <c r="M33" i="2"/>
  <c r="L33" i="2"/>
  <c r="K33" i="2"/>
  <c r="N32" i="2"/>
  <c r="M32" i="2"/>
  <c r="L32" i="2"/>
  <c r="K32" i="2"/>
  <c r="N31" i="2"/>
  <c r="M31" i="2"/>
  <c r="L31" i="2"/>
  <c r="K31" i="2"/>
  <c r="N30" i="2"/>
  <c r="M30" i="2"/>
  <c r="L30" i="2"/>
  <c r="K30" i="2"/>
  <c r="N29" i="2"/>
  <c r="M29" i="2"/>
  <c r="L29" i="2"/>
  <c r="K29" i="2"/>
  <c r="N28" i="2"/>
  <c r="M28" i="2"/>
  <c r="L28" i="2"/>
  <c r="K28" i="2"/>
  <c r="N27" i="2"/>
  <c r="M27" i="2"/>
  <c r="L27" i="2"/>
  <c r="K27" i="2"/>
  <c r="N26" i="2"/>
  <c r="M26" i="2"/>
  <c r="L26" i="2"/>
  <c r="K26" i="2"/>
  <c r="N25" i="2"/>
  <c r="M25" i="2"/>
  <c r="L25" i="2"/>
  <c r="K25" i="2"/>
  <c r="N24" i="2"/>
  <c r="M24" i="2"/>
  <c r="L24" i="2"/>
  <c r="K24" i="2"/>
  <c r="N23" i="2"/>
  <c r="M23" i="2"/>
  <c r="L23" i="2"/>
  <c r="K23" i="2"/>
  <c r="J41" i="2"/>
  <c r="I41" i="2"/>
  <c r="H41" i="2"/>
  <c r="G41" i="2"/>
  <c r="J40" i="2"/>
  <c r="I40" i="2"/>
  <c r="H40" i="2"/>
  <c r="G40" i="2"/>
  <c r="J39" i="2"/>
  <c r="I39" i="2"/>
  <c r="H39" i="2"/>
  <c r="G39" i="2"/>
  <c r="J38" i="2"/>
  <c r="I38" i="2"/>
  <c r="H38" i="2"/>
  <c r="G38" i="2"/>
  <c r="J37" i="2"/>
  <c r="I37" i="2"/>
  <c r="H37" i="2"/>
  <c r="G37" i="2"/>
  <c r="J36" i="2"/>
  <c r="I36" i="2"/>
  <c r="H36" i="2"/>
  <c r="G36" i="2"/>
  <c r="J35" i="2"/>
  <c r="I35" i="2"/>
  <c r="H35" i="2"/>
  <c r="G35" i="2"/>
  <c r="J34" i="2"/>
  <c r="I34" i="2"/>
  <c r="H34" i="2"/>
  <c r="G34" i="2"/>
  <c r="J33" i="2"/>
  <c r="I33" i="2"/>
  <c r="H33" i="2"/>
  <c r="G33" i="2"/>
  <c r="J32" i="2"/>
  <c r="I32" i="2"/>
  <c r="H32" i="2"/>
  <c r="G32" i="2"/>
  <c r="J31" i="2"/>
  <c r="I31" i="2"/>
  <c r="H31" i="2"/>
  <c r="G31" i="2"/>
  <c r="J30" i="2"/>
  <c r="I30" i="2"/>
  <c r="H30" i="2"/>
  <c r="G30" i="2"/>
  <c r="J29" i="2"/>
  <c r="I29" i="2"/>
  <c r="H29" i="2"/>
  <c r="G29" i="2"/>
  <c r="J28" i="2"/>
  <c r="I28" i="2"/>
  <c r="H28" i="2"/>
  <c r="G28" i="2"/>
  <c r="J27" i="2"/>
  <c r="I27" i="2"/>
  <c r="H27" i="2"/>
  <c r="G27" i="2"/>
  <c r="J26" i="2"/>
  <c r="I26" i="2"/>
  <c r="H26" i="2"/>
  <c r="G26" i="2"/>
  <c r="J25" i="2"/>
  <c r="I25" i="2"/>
  <c r="H25" i="2"/>
  <c r="G25" i="2"/>
  <c r="J24" i="2"/>
  <c r="I24" i="2"/>
  <c r="H24" i="2"/>
  <c r="G24" i="2"/>
  <c r="J23" i="2"/>
  <c r="I23" i="2"/>
  <c r="H23" i="2"/>
  <c r="G23" i="2"/>
  <c r="F41" i="2"/>
  <c r="E41" i="2"/>
  <c r="D41" i="2"/>
  <c r="C41" i="2"/>
  <c r="F40" i="2"/>
  <c r="E40" i="2"/>
  <c r="D40" i="2"/>
  <c r="C40" i="2"/>
  <c r="F39" i="2"/>
  <c r="E39" i="2"/>
  <c r="D39" i="2"/>
  <c r="C39" i="2"/>
  <c r="F38" i="2"/>
  <c r="E38" i="2"/>
  <c r="D38" i="2"/>
  <c r="C38" i="2"/>
  <c r="F37" i="2"/>
  <c r="E37" i="2"/>
  <c r="D37" i="2"/>
  <c r="C37" i="2"/>
  <c r="F36" i="2"/>
  <c r="E36" i="2"/>
  <c r="D36" i="2"/>
  <c r="C36" i="2"/>
  <c r="F35" i="2"/>
  <c r="E35" i="2"/>
  <c r="D35" i="2"/>
  <c r="C35" i="2"/>
  <c r="F34" i="2"/>
  <c r="E34" i="2"/>
  <c r="D34" i="2"/>
  <c r="C34" i="2"/>
  <c r="F33" i="2"/>
  <c r="E33" i="2"/>
  <c r="D33" i="2"/>
  <c r="C33" i="2"/>
  <c r="F31" i="2"/>
  <c r="E31" i="2"/>
  <c r="D31" i="2"/>
  <c r="C31" i="2"/>
  <c r="F30" i="2"/>
  <c r="E30" i="2"/>
  <c r="D30" i="2"/>
  <c r="C30" i="2"/>
  <c r="F29" i="2"/>
  <c r="E29" i="2"/>
  <c r="D29" i="2"/>
  <c r="C29" i="2"/>
  <c r="F28" i="2"/>
  <c r="E28" i="2"/>
  <c r="D28" i="2"/>
  <c r="C28" i="2"/>
  <c r="F27" i="2"/>
  <c r="E27" i="2"/>
  <c r="D27" i="2"/>
  <c r="C27" i="2"/>
  <c r="F22" i="2"/>
  <c r="E22" i="2"/>
  <c r="D22" i="2"/>
  <c r="C22" i="2"/>
  <c r="CA3" i="2"/>
  <c r="BO3" i="2"/>
  <c r="BK3" i="2"/>
  <c r="BG3" i="2"/>
  <c r="AY3" i="2"/>
  <c r="AM3" i="2"/>
  <c r="AI3" i="2"/>
  <c r="AE3" i="2"/>
  <c r="AA3" i="2"/>
  <c r="W3" i="2"/>
  <c r="R21" i="2"/>
  <c r="Q21" i="2"/>
  <c r="P21" i="2"/>
  <c r="O21" i="2"/>
  <c r="R20" i="2"/>
  <c r="Q20" i="2"/>
  <c r="P20" i="2"/>
  <c r="O20" i="2"/>
  <c r="R19" i="2"/>
  <c r="Q19" i="2"/>
  <c r="P19" i="2"/>
  <c r="O19" i="2"/>
  <c r="R18" i="2"/>
  <c r="Q18" i="2"/>
  <c r="P18" i="2"/>
  <c r="O18" i="2"/>
  <c r="R17" i="2"/>
  <c r="Q17" i="2"/>
  <c r="P17" i="2"/>
  <c r="O17" i="2"/>
  <c r="R16" i="2"/>
  <c r="Q16" i="2"/>
  <c r="P16" i="2"/>
  <c r="O16" i="2"/>
  <c r="R15" i="2"/>
  <c r="Q15" i="2"/>
  <c r="P15" i="2"/>
  <c r="O15" i="2"/>
  <c r="R14" i="2"/>
  <c r="Q14" i="2"/>
  <c r="P14" i="2"/>
  <c r="O14" i="2"/>
  <c r="R13" i="2"/>
  <c r="Q13" i="2"/>
  <c r="P13" i="2"/>
  <c r="O13" i="2"/>
  <c r="R12" i="2"/>
  <c r="Q12" i="2"/>
  <c r="P12" i="2"/>
  <c r="O12" i="2"/>
  <c r="R11" i="2"/>
  <c r="Q11" i="2"/>
  <c r="P11" i="2"/>
  <c r="O11" i="2"/>
  <c r="R10" i="2"/>
  <c r="Q10" i="2"/>
  <c r="P10" i="2"/>
  <c r="O10" i="2"/>
  <c r="R9" i="2"/>
  <c r="Q9" i="2"/>
  <c r="P9" i="2"/>
  <c r="O9" i="2"/>
  <c r="R8" i="2"/>
  <c r="Q8" i="2"/>
  <c r="P8" i="2"/>
  <c r="O8" i="2"/>
  <c r="R7" i="2"/>
  <c r="Q7" i="2"/>
  <c r="P7" i="2"/>
  <c r="O7" i="2"/>
  <c r="R6" i="2"/>
  <c r="Q6" i="2"/>
  <c r="P6" i="2"/>
  <c r="O6" i="2"/>
  <c r="O3" i="2"/>
  <c r="F32" i="2"/>
  <c r="E32" i="2"/>
  <c r="D32" i="2"/>
  <c r="C32" i="2"/>
  <c r="F26" i="2"/>
  <c r="E26" i="2"/>
  <c r="D26" i="2"/>
  <c r="C26" i="2"/>
  <c r="F25" i="2"/>
  <c r="E25" i="2"/>
  <c r="D25" i="2"/>
  <c r="C25" i="2"/>
  <c r="F24" i="2"/>
  <c r="E24" i="2"/>
  <c r="D24" i="2"/>
  <c r="C24" i="2"/>
  <c r="F23" i="2"/>
  <c r="E23" i="2"/>
  <c r="D23" i="2"/>
  <c r="C23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F16" i="2"/>
  <c r="E16" i="2"/>
  <c r="D16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E11" i="2"/>
  <c r="D11" i="2"/>
  <c r="C11" i="2"/>
  <c r="F10" i="2"/>
  <c r="E10" i="2"/>
  <c r="D10" i="2"/>
  <c r="C10" i="2"/>
  <c r="F9" i="2"/>
  <c r="E9" i="2"/>
  <c r="D9" i="2"/>
  <c r="C9" i="2"/>
  <c r="F8" i="2"/>
  <c r="E8" i="2"/>
  <c r="D8" i="2"/>
  <c r="C8" i="2"/>
  <c r="F7" i="2"/>
  <c r="E7" i="2"/>
  <c r="D7" i="2"/>
  <c r="C7" i="2"/>
  <c r="F6" i="2"/>
  <c r="E6" i="2"/>
  <c r="D6" i="2"/>
  <c r="C6" i="2"/>
  <c r="C3" i="2"/>
  <c r="CD11" i="2"/>
  <c r="CC11" i="2"/>
  <c r="CB11" i="2"/>
  <c r="CA11" i="2"/>
  <c r="BC3" i="2"/>
  <c r="BB11" i="2"/>
  <c r="BA11" i="2"/>
  <c r="AZ11" i="2"/>
  <c r="AY11" i="2"/>
  <c r="AX21" i="2"/>
  <c r="AW21" i="2"/>
  <c r="AV21" i="2"/>
  <c r="AU21" i="2"/>
  <c r="AX20" i="2"/>
  <c r="AW20" i="2"/>
  <c r="AV20" i="2"/>
  <c r="AU20" i="2"/>
  <c r="AX19" i="2"/>
  <c r="AW19" i="2"/>
  <c r="AV19" i="2"/>
  <c r="AU19" i="2"/>
  <c r="AX18" i="2"/>
  <c r="AW18" i="2"/>
  <c r="AV18" i="2"/>
  <c r="AU18" i="2"/>
  <c r="AX17" i="2"/>
  <c r="AW17" i="2"/>
  <c r="AV17" i="2"/>
  <c r="AU17" i="2"/>
  <c r="AX16" i="2"/>
  <c r="AW16" i="2"/>
  <c r="AV16" i="2"/>
  <c r="AU16" i="2"/>
  <c r="AX15" i="2"/>
  <c r="AW15" i="2"/>
  <c r="AV15" i="2"/>
  <c r="AU15" i="2"/>
  <c r="AX14" i="2"/>
  <c r="AW14" i="2"/>
  <c r="AV14" i="2"/>
  <c r="AU14" i="2"/>
  <c r="AX13" i="2"/>
  <c r="AW13" i="2"/>
  <c r="AV13" i="2"/>
  <c r="AU13" i="2"/>
  <c r="AX12" i="2"/>
  <c r="AW12" i="2"/>
  <c r="AV12" i="2"/>
  <c r="AU12" i="2"/>
  <c r="AX11" i="2"/>
  <c r="AW11" i="2"/>
  <c r="AV11" i="2"/>
  <c r="AU11" i="2"/>
  <c r="AX10" i="2"/>
  <c r="AW10" i="2"/>
  <c r="AV10" i="2"/>
  <c r="AU10" i="2"/>
  <c r="AX9" i="2"/>
  <c r="AW9" i="2"/>
  <c r="AV9" i="2"/>
  <c r="AU9" i="2"/>
  <c r="AX8" i="2"/>
  <c r="AW8" i="2"/>
  <c r="AV8" i="2"/>
  <c r="AU8" i="2"/>
  <c r="AX7" i="2"/>
  <c r="AW7" i="2"/>
  <c r="AV7" i="2"/>
  <c r="AU7" i="2"/>
  <c r="AX6" i="2"/>
  <c r="AW6" i="2"/>
  <c r="AV6" i="2"/>
  <c r="AU6" i="2"/>
  <c r="AT21" i="2"/>
  <c r="AS21" i="2"/>
  <c r="AR21" i="2"/>
  <c r="AQ21" i="2"/>
  <c r="AT20" i="2"/>
  <c r="AS20" i="2"/>
  <c r="AR20" i="2"/>
  <c r="AQ20" i="2"/>
  <c r="AT19" i="2"/>
  <c r="AS19" i="2"/>
  <c r="AR19" i="2"/>
  <c r="AQ19" i="2"/>
  <c r="AT18" i="2"/>
  <c r="AS18" i="2"/>
  <c r="AR18" i="2"/>
  <c r="AQ18" i="2"/>
  <c r="AT17" i="2"/>
  <c r="AS17" i="2"/>
  <c r="AR17" i="2"/>
  <c r="AQ17" i="2"/>
  <c r="AT16" i="2"/>
  <c r="AS16" i="2"/>
  <c r="AR16" i="2"/>
  <c r="AQ16" i="2"/>
  <c r="AT15" i="2"/>
  <c r="AS15" i="2"/>
  <c r="AR15" i="2"/>
  <c r="AQ15" i="2"/>
  <c r="AT14" i="2"/>
  <c r="AS14" i="2"/>
  <c r="AR14" i="2"/>
  <c r="AQ14" i="2"/>
  <c r="AT13" i="2"/>
  <c r="AS13" i="2"/>
  <c r="AR13" i="2"/>
  <c r="AQ13" i="2"/>
  <c r="AT12" i="2"/>
  <c r="AS12" i="2"/>
  <c r="AR12" i="2"/>
  <c r="AQ12" i="2"/>
  <c r="AT10" i="2"/>
  <c r="AS10" i="2"/>
  <c r="AR10" i="2"/>
  <c r="AQ10" i="2"/>
  <c r="AT9" i="2"/>
  <c r="AS9" i="2"/>
  <c r="AR9" i="2"/>
  <c r="AQ9" i="2"/>
  <c r="AT8" i="2"/>
  <c r="AS8" i="2"/>
  <c r="AR8" i="2"/>
  <c r="AQ8" i="2"/>
  <c r="AT7" i="2"/>
  <c r="AS7" i="2"/>
  <c r="AR7" i="2"/>
  <c r="AQ7" i="2"/>
  <c r="AT6" i="2"/>
  <c r="AS6" i="2"/>
  <c r="AR6" i="2"/>
  <c r="AQ6" i="2"/>
  <c r="AQ3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N11" i="2"/>
  <c r="M11" i="2"/>
  <c r="L11" i="2"/>
  <c r="K11" i="2"/>
  <c r="J11" i="2"/>
  <c r="I11" i="2"/>
  <c r="H11" i="2"/>
  <c r="G11" i="2"/>
  <c r="BS3" i="2"/>
  <c r="AU3" i="2"/>
  <c r="S3" i="2"/>
  <c r="K3" i="2"/>
  <c r="G3" i="2"/>
  <c r="G6" i="2"/>
  <c r="H6" i="2"/>
  <c r="I6" i="2"/>
  <c r="J6" i="2"/>
  <c r="G7" i="2"/>
  <c r="H7" i="2"/>
  <c r="I7" i="2"/>
  <c r="J7" i="2"/>
  <c r="G8" i="2"/>
  <c r="H8" i="2"/>
  <c r="I8" i="2"/>
  <c r="J8" i="2"/>
  <c r="G9" i="2"/>
  <c r="H9" i="2"/>
  <c r="I9" i="2"/>
  <c r="J9" i="2"/>
  <c r="G10" i="2"/>
  <c r="H10" i="2"/>
  <c r="I10" i="2"/>
  <c r="J10" i="2"/>
  <c r="G12" i="2"/>
  <c r="H12" i="2"/>
  <c r="I12" i="2"/>
  <c r="J12" i="2"/>
  <c r="G13" i="2"/>
  <c r="H13" i="2"/>
  <c r="I13" i="2"/>
  <c r="J13" i="2"/>
  <c r="G14" i="2"/>
  <c r="H14" i="2"/>
  <c r="I14" i="2"/>
  <c r="J14" i="2"/>
  <c r="G15" i="2"/>
  <c r="H15" i="2"/>
  <c r="I15" i="2"/>
  <c r="J15" i="2"/>
  <c r="G16" i="2"/>
  <c r="H16" i="2"/>
  <c r="I16" i="2"/>
  <c r="J16" i="2"/>
  <c r="G17" i="2"/>
  <c r="H17" i="2"/>
  <c r="I17" i="2"/>
  <c r="J17" i="2"/>
  <c r="G18" i="2"/>
  <c r="H18" i="2"/>
  <c r="I18" i="2"/>
  <c r="J18" i="2"/>
  <c r="G19" i="2"/>
  <c r="H19" i="2"/>
  <c r="I19" i="2"/>
  <c r="J19" i="2"/>
  <c r="G20" i="2"/>
  <c r="H20" i="2"/>
  <c r="I20" i="2"/>
  <c r="J20" i="2"/>
  <c r="G21" i="2"/>
  <c r="H21" i="2"/>
  <c r="I21" i="2"/>
  <c r="J21" i="2"/>
  <c r="BB21" i="2"/>
  <c r="BA21" i="2"/>
  <c r="AZ21" i="2"/>
  <c r="AY21" i="2"/>
  <c r="BB20" i="2"/>
  <c r="BA20" i="2"/>
  <c r="AZ20" i="2"/>
  <c r="AY20" i="2"/>
  <c r="BB19" i="2"/>
  <c r="BA19" i="2"/>
  <c r="AZ19" i="2"/>
  <c r="AY19" i="2"/>
  <c r="BB18" i="2"/>
  <c r="BA18" i="2"/>
  <c r="AZ18" i="2"/>
  <c r="AY18" i="2"/>
  <c r="BB17" i="2"/>
  <c r="BA17" i="2"/>
  <c r="AZ17" i="2"/>
  <c r="AY17" i="2"/>
  <c r="BB16" i="2"/>
  <c r="BA16" i="2"/>
  <c r="AZ16" i="2"/>
  <c r="AY16" i="2"/>
  <c r="BB15" i="2"/>
  <c r="BA15" i="2"/>
  <c r="AZ15" i="2"/>
  <c r="AY15" i="2"/>
  <c r="BB14" i="2"/>
  <c r="BA14" i="2"/>
  <c r="AZ14" i="2"/>
  <c r="AY14" i="2"/>
  <c r="BB13" i="2"/>
  <c r="BA13" i="2"/>
  <c r="AZ13" i="2"/>
  <c r="AY13" i="2"/>
  <c r="BB12" i="2"/>
  <c r="BA12" i="2"/>
  <c r="AZ12" i="2"/>
  <c r="AY12" i="2"/>
  <c r="BB10" i="2"/>
  <c r="BA10" i="2"/>
  <c r="AZ10" i="2"/>
  <c r="AY10" i="2"/>
  <c r="BB9" i="2"/>
  <c r="BA9" i="2"/>
  <c r="AZ9" i="2"/>
  <c r="AY9" i="2"/>
  <c r="BB8" i="2"/>
  <c r="BA8" i="2"/>
  <c r="AZ8" i="2"/>
  <c r="AY8" i="2"/>
  <c r="BB7" i="2"/>
  <c r="BA7" i="2"/>
  <c r="AZ7" i="2"/>
  <c r="AY7" i="2"/>
  <c r="BB6" i="2"/>
  <c r="BA6" i="2"/>
  <c r="AZ6" i="2"/>
  <c r="AY6" i="2"/>
  <c r="AP21" i="2"/>
  <c r="AO21" i="2"/>
  <c r="AN21" i="2"/>
  <c r="AM21" i="2"/>
  <c r="AP20" i="2"/>
  <c r="AO20" i="2"/>
  <c r="AN20" i="2"/>
  <c r="AM20" i="2"/>
  <c r="AP19" i="2"/>
  <c r="AO19" i="2"/>
  <c r="AN19" i="2"/>
  <c r="AM19" i="2"/>
  <c r="AP18" i="2"/>
  <c r="AO18" i="2"/>
  <c r="AN18" i="2"/>
  <c r="AM18" i="2"/>
  <c r="AP17" i="2"/>
  <c r="AO17" i="2"/>
  <c r="AN17" i="2"/>
  <c r="AM17" i="2"/>
  <c r="AP16" i="2"/>
  <c r="AO16" i="2"/>
  <c r="AN16" i="2"/>
  <c r="AM16" i="2"/>
  <c r="AP15" i="2"/>
  <c r="AO15" i="2"/>
  <c r="AN15" i="2"/>
  <c r="AM15" i="2"/>
  <c r="AP14" i="2"/>
  <c r="AO14" i="2"/>
  <c r="AN14" i="2"/>
  <c r="AM14" i="2"/>
  <c r="AP13" i="2"/>
  <c r="AO13" i="2"/>
  <c r="AN13" i="2"/>
  <c r="AM13" i="2"/>
  <c r="AP12" i="2"/>
  <c r="AO12" i="2"/>
  <c r="AN12" i="2"/>
  <c r="AM12" i="2"/>
  <c r="AP10" i="2"/>
  <c r="AO10" i="2"/>
  <c r="AN10" i="2"/>
  <c r="AM10" i="2"/>
  <c r="AP9" i="2"/>
  <c r="AO9" i="2"/>
  <c r="AN9" i="2"/>
  <c r="AM9" i="2"/>
  <c r="AP8" i="2"/>
  <c r="AO8" i="2"/>
  <c r="AN8" i="2"/>
  <c r="AM8" i="2"/>
  <c r="AP7" i="2"/>
  <c r="AO7" i="2"/>
  <c r="AN7" i="2"/>
  <c r="AM7" i="2"/>
  <c r="AP6" i="2"/>
  <c r="AO6" i="2"/>
  <c r="AN6" i="2"/>
  <c r="AM6" i="2"/>
  <c r="AL21" i="2"/>
  <c r="AK21" i="2"/>
  <c r="AJ21" i="2"/>
  <c r="AI21" i="2"/>
  <c r="AL20" i="2"/>
  <c r="AK20" i="2"/>
  <c r="AJ20" i="2"/>
  <c r="AI20" i="2"/>
  <c r="AL19" i="2"/>
  <c r="AK19" i="2"/>
  <c r="AJ19" i="2"/>
  <c r="AI19" i="2"/>
  <c r="AL18" i="2"/>
  <c r="AK18" i="2"/>
  <c r="AJ18" i="2"/>
  <c r="AI18" i="2"/>
  <c r="AL17" i="2"/>
  <c r="AK17" i="2"/>
  <c r="AJ17" i="2"/>
  <c r="AI17" i="2"/>
  <c r="AL16" i="2"/>
  <c r="AK16" i="2"/>
  <c r="AJ16" i="2"/>
  <c r="AI16" i="2"/>
  <c r="AL15" i="2"/>
  <c r="AK15" i="2"/>
  <c r="AJ15" i="2"/>
  <c r="AI15" i="2"/>
  <c r="AL14" i="2"/>
  <c r="AK14" i="2"/>
  <c r="AJ14" i="2"/>
  <c r="AI14" i="2"/>
  <c r="AL13" i="2"/>
  <c r="AK13" i="2"/>
  <c r="AJ13" i="2"/>
  <c r="AI13" i="2"/>
  <c r="AL12" i="2"/>
  <c r="AK12" i="2"/>
  <c r="AJ12" i="2"/>
  <c r="AI12" i="2"/>
  <c r="AL10" i="2"/>
  <c r="AK10" i="2"/>
  <c r="AJ10" i="2"/>
  <c r="AI10" i="2"/>
  <c r="AL9" i="2"/>
  <c r="AK9" i="2"/>
  <c r="AJ9" i="2"/>
  <c r="AI9" i="2"/>
  <c r="AL8" i="2"/>
  <c r="AK8" i="2"/>
  <c r="AJ8" i="2"/>
  <c r="AI8" i="2"/>
  <c r="AL7" i="2"/>
  <c r="AK7" i="2"/>
  <c r="AJ7" i="2"/>
  <c r="AI7" i="2"/>
  <c r="AL6" i="2"/>
  <c r="AK6" i="2"/>
  <c r="AJ6" i="2"/>
  <c r="AI6" i="2"/>
  <c r="AH21" i="2"/>
  <c r="AG21" i="2"/>
  <c r="AF21" i="2"/>
  <c r="AE21" i="2"/>
  <c r="AH20" i="2"/>
  <c r="AG20" i="2"/>
  <c r="AF20" i="2"/>
  <c r="AE20" i="2"/>
  <c r="AH19" i="2"/>
  <c r="AG19" i="2"/>
  <c r="AF19" i="2"/>
  <c r="AE19" i="2"/>
  <c r="AH18" i="2"/>
  <c r="AG18" i="2"/>
  <c r="AF18" i="2"/>
  <c r="AE18" i="2"/>
  <c r="AH17" i="2"/>
  <c r="AG17" i="2"/>
  <c r="AF17" i="2"/>
  <c r="AE17" i="2"/>
  <c r="AH16" i="2"/>
  <c r="AG16" i="2"/>
  <c r="AF16" i="2"/>
  <c r="AE16" i="2"/>
  <c r="AH15" i="2"/>
  <c r="AG15" i="2"/>
  <c r="AF15" i="2"/>
  <c r="AE15" i="2"/>
  <c r="AH14" i="2"/>
  <c r="AG14" i="2"/>
  <c r="AF14" i="2"/>
  <c r="AE14" i="2"/>
  <c r="AH13" i="2"/>
  <c r="AG13" i="2"/>
  <c r="AF13" i="2"/>
  <c r="AE13" i="2"/>
  <c r="AH12" i="2"/>
  <c r="AG12" i="2"/>
  <c r="AF12" i="2"/>
  <c r="AE12" i="2"/>
  <c r="AH10" i="2"/>
  <c r="AG10" i="2"/>
  <c r="AF10" i="2"/>
  <c r="AE10" i="2"/>
  <c r="AH9" i="2"/>
  <c r="AG9" i="2"/>
  <c r="AF9" i="2"/>
  <c r="AE9" i="2"/>
  <c r="AH8" i="2"/>
  <c r="AG8" i="2"/>
  <c r="AF8" i="2"/>
  <c r="AE8" i="2"/>
  <c r="AH7" i="2"/>
  <c r="AG7" i="2"/>
  <c r="AF7" i="2"/>
  <c r="AE7" i="2"/>
  <c r="AH6" i="2"/>
  <c r="AG6" i="2"/>
  <c r="AF6" i="2"/>
  <c r="AE6" i="2"/>
  <c r="AD21" i="2"/>
  <c r="AC21" i="2"/>
  <c r="AB21" i="2"/>
  <c r="AA21" i="2"/>
  <c r="AD20" i="2"/>
  <c r="AC20" i="2"/>
  <c r="AB20" i="2"/>
  <c r="AA20" i="2"/>
  <c r="AD19" i="2"/>
  <c r="AC19" i="2"/>
  <c r="AB19" i="2"/>
  <c r="AA19" i="2"/>
  <c r="AD18" i="2"/>
  <c r="AC18" i="2"/>
  <c r="AB18" i="2"/>
  <c r="AA18" i="2"/>
  <c r="AD17" i="2"/>
  <c r="AC17" i="2"/>
  <c r="AB17" i="2"/>
  <c r="AA17" i="2"/>
  <c r="AD16" i="2"/>
  <c r="AC16" i="2"/>
  <c r="AB16" i="2"/>
  <c r="AA16" i="2"/>
  <c r="AD15" i="2"/>
  <c r="AC15" i="2"/>
  <c r="AB15" i="2"/>
  <c r="AA15" i="2"/>
  <c r="AD14" i="2"/>
  <c r="AC14" i="2"/>
  <c r="AB14" i="2"/>
  <c r="AA14" i="2"/>
  <c r="AD13" i="2"/>
  <c r="AC13" i="2"/>
  <c r="AB13" i="2"/>
  <c r="AA13" i="2"/>
  <c r="AD12" i="2"/>
  <c r="AC12" i="2"/>
  <c r="AB12" i="2"/>
  <c r="AA12" i="2"/>
  <c r="AD10" i="2"/>
  <c r="AC10" i="2"/>
  <c r="AB10" i="2"/>
  <c r="AA10" i="2"/>
  <c r="AD9" i="2"/>
  <c r="AC9" i="2"/>
  <c r="AB9" i="2"/>
  <c r="AA9" i="2"/>
  <c r="AD8" i="2"/>
  <c r="AC8" i="2"/>
  <c r="AB8" i="2"/>
  <c r="AA8" i="2"/>
  <c r="AD7" i="2"/>
  <c r="AC7" i="2"/>
  <c r="AB7" i="2"/>
  <c r="AA7" i="2"/>
  <c r="AD6" i="2"/>
  <c r="AC6" i="2"/>
  <c r="AB6" i="2"/>
  <c r="AA6" i="2"/>
  <c r="Z21" i="2"/>
  <c r="Y21" i="2"/>
  <c r="X21" i="2"/>
  <c r="W21" i="2"/>
  <c r="Z20" i="2"/>
  <c r="Y20" i="2"/>
  <c r="X20" i="2"/>
  <c r="W20" i="2"/>
  <c r="Z19" i="2"/>
  <c r="Y19" i="2"/>
  <c r="X19" i="2"/>
  <c r="W19" i="2"/>
  <c r="Z18" i="2"/>
  <c r="Y18" i="2"/>
  <c r="X18" i="2"/>
  <c r="W18" i="2"/>
  <c r="Z17" i="2"/>
  <c r="Y17" i="2"/>
  <c r="X17" i="2"/>
  <c r="W17" i="2"/>
  <c r="Z16" i="2"/>
  <c r="Y16" i="2"/>
  <c r="X16" i="2"/>
  <c r="W16" i="2"/>
  <c r="Z15" i="2"/>
  <c r="Y15" i="2"/>
  <c r="X15" i="2"/>
  <c r="W15" i="2"/>
  <c r="Z14" i="2"/>
  <c r="Y14" i="2"/>
  <c r="X14" i="2"/>
  <c r="W14" i="2"/>
  <c r="Z13" i="2"/>
  <c r="Y13" i="2"/>
  <c r="X13" i="2"/>
  <c r="W13" i="2"/>
  <c r="Z12" i="2"/>
  <c r="Y12" i="2"/>
  <c r="X12" i="2"/>
  <c r="W12" i="2"/>
  <c r="Z10" i="2"/>
  <c r="Y10" i="2"/>
  <c r="X10" i="2"/>
  <c r="W10" i="2"/>
  <c r="Z9" i="2"/>
  <c r="Y9" i="2"/>
  <c r="X9" i="2"/>
  <c r="W9" i="2"/>
  <c r="Z8" i="2"/>
  <c r="Y8" i="2"/>
  <c r="X8" i="2"/>
  <c r="W8" i="2"/>
  <c r="Z7" i="2"/>
  <c r="Y7" i="2"/>
  <c r="X7" i="2"/>
  <c r="W7" i="2"/>
  <c r="Z6" i="2"/>
  <c r="Y6" i="2"/>
  <c r="X6" i="2"/>
  <c r="W6" i="2"/>
  <c r="V21" i="2"/>
  <c r="U21" i="2"/>
  <c r="T21" i="2"/>
  <c r="S21" i="2"/>
  <c r="V20" i="2"/>
  <c r="U20" i="2"/>
  <c r="T20" i="2"/>
  <c r="S20" i="2"/>
  <c r="V19" i="2"/>
  <c r="U19" i="2"/>
  <c r="T19" i="2"/>
  <c r="S19" i="2"/>
  <c r="V18" i="2"/>
  <c r="U18" i="2"/>
  <c r="T18" i="2"/>
  <c r="S18" i="2"/>
  <c r="V17" i="2"/>
  <c r="U17" i="2"/>
  <c r="T17" i="2"/>
  <c r="S17" i="2"/>
  <c r="V16" i="2"/>
  <c r="U16" i="2"/>
  <c r="T16" i="2"/>
  <c r="S16" i="2"/>
  <c r="V15" i="2"/>
  <c r="U15" i="2"/>
  <c r="T15" i="2"/>
  <c r="S15" i="2"/>
  <c r="V14" i="2"/>
  <c r="U14" i="2"/>
  <c r="T14" i="2"/>
  <c r="S14" i="2"/>
  <c r="V13" i="2"/>
  <c r="U13" i="2"/>
  <c r="T13" i="2"/>
  <c r="S13" i="2"/>
  <c r="V12" i="2"/>
  <c r="U12" i="2"/>
  <c r="T12" i="2"/>
  <c r="S12" i="2"/>
  <c r="V10" i="2"/>
  <c r="U10" i="2"/>
  <c r="T10" i="2"/>
  <c r="S10" i="2"/>
  <c r="V9" i="2"/>
  <c r="U9" i="2"/>
  <c r="T9" i="2"/>
  <c r="S9" i="2"/>
  <c r="V8" i="2"/>
  <c r="U8" i="2"/>
  <c r="T8" i="2"/>
  <c r="S8" i="2"/>
  <c r="V7" i="2"/>
  <c r="U7" i="2"/>
  <c r="T7" i="2"/>
  <c r="S7" i="2"/>
  <c r="V6" i="2"/>
  <c r="U6" i="2"/>
  <c r="T6" i="2"/>
  <c r="S6" i="2"/>
  <c r="N21" i="2"/>
  <c r="M21" i="2"/>
  <c r="L21" i="2"/>
  <c r="K21" i="2"/>
  <c r="N20" i="2"/>
  <c r="M20" i="2"/>
  <c r="L20" i="2"/>
  <c r="K20" i="2"/>
  <c r="N19" i="2"/>
  <c r="M19" i="2"/>
  <c r="L19" i="2"/>
  <c r="K19" i="2"/>
  <c r="N18" i="2"/>
  <c r="M18" i="2"/>
  <c r="L18" i="2"/>
  <c r="K18" i="2"/>
  <c r="N17" i="2"/>
  <c r="M17" i="2"/>
  <c r="L17" i="2"/>
  <c r="K17" i="2"/>
  <c r="N16" i="2"/>
  <c r="M16" i="2"/>
  <c r="L16" i="2"/>
  <c r="K16" i="2"/>
  <c r="N15" i="2"/>
  <c r="M15" i="2"/>
  <c r="L15" i="2"/>
  <c r="K15" i="2"/>
  <c r="N14" i="2"/>
  <c r="M14" i="2"/>
  <c r="L14" i="2"/>
  <c r="K14" i="2"/>
  <c r="N13" i="2"/>
  <c r="M13" i="2"/>
  <c r="L13" i="2"/>
  <c r="K13" i="2"/>
  <c r="N12" i="2"/>
  <c r="M12" i="2"/>
  <c r="L12" i="2"/>
  <c r="K12" i="2"/>
  <c r="N10" i="2"/>
  <c r="M10" i="2"/>
  <c r="L10" i="2"/>
  <c r="K10" i="2"/>
  <c r="N9" i="2"/>
  <c r="M9" i="2"/>
  <c r="L9" i="2"/>
  <c r="K9" i="2"/>
  <c r="N8" i="2"/>
  <c r="M8" i="2"/>
  <c r="L8" i="2"/>
  <c r="K8" i="2"/>
  <c r="N7" i="2"/>
  <c r="M7" i="2"/>
  <c r="L7" i="2"/>
  <c r="K7" i="2"/>
  <c r="N6" i="2"/>
  <c r="M6" i="2"/>
  <c r="L6" i="2"/>
  <c r="K6" i="2"/>
  <c r="CD22" i="2"/>
  <c r="CC22" i="2"/>
  <c r="CB22" i="2"/>
  <c r="CA22" i="2"/>
  <c r="CD21" i="2"/>
  <c r="CC21" i="2"/>
  <c r="CB21" i="2"/>
  <c r="CA21" i="2"/>
  <c r="CD20" i="2"/>
  <c r="CC20" i="2"/>
  <c r="CB20" i="2"/>
  <c r="CA20" i="2"/>
  <c r="CD19" i="2"/>
  <c r="CC19" i="2"/>
  <c r="CB19" i="2"/>
  <c r="CA19" i="2"/>
  <c r="CD18" i="2"/>
  <c r="CC18" i="2"/>
  <c r="CB18" i="2"/>
  <c r="CA18" i="2"/>
  <c r="CD17" i="2"/>
  <c r="CC17" i="2"/>
  <c r="CB17" i="2"/>
  <c r="CA17" i="2"/>
  <c r="CD16" i="2"/>
  <c r="CC16" i="2"/>
  <c r="CB16" i="2"/>
  <c r="CA16" i="2"/>
  <c r="CD15" i="2"/>
  <c r="CC15" i="2"/>
  <c r="CB15" i="2"/>
  <c r="CA15" i="2"/>
  <c r="CD14" i="2"/>
  <c r="CC14" i="2"/>
  <c r="CB14" i="2"/>
  <c r="CA14" i="2"/>
  <c r="CD13" i="2"/>
  <c r="CC13" i="2"/>
  <c r="CB13" i="2"/>
  <c r="CA13" i="2"/>
  <c r="CD12" i="2"/>
  <c r="CC12" i="2"/>
  <c r="CB12" i="2"/>
  <c r="CA12" i="2"/>
  <c r="CD10" i="2"/>
  <c r="CC10" i="2"/>
  <c r="CB10" i="2"/>
  <c r="CA10" i="2"/>
  <c r="CD9" i="2"/>
  <c r="CC9" i="2"/>
  <c r="CB9" i="2"/>
  <c r="CA9" i="2"/>
  <c r="CD8" i="2"/>
  <c r="CC8" i="2"/>
  <c r="CB8" i="2"/>
  <c r="CA8" i="2"/>
  <c r="CD7" i="2"/>
  <c r="CC7" i="2"/>
  <c r="CB7" i="2"/>
  <c r="CA7" i="2"/>
  <c r="CD6" i="2"/>
  <c r="CC6" i="2"/>
  <c r="CB6" i="2"/>
  <c r="CA6" i="2"/>
  <c r="EW24" i="4" l="1"/>
  <c r="CE28" i="2"/>
  <c r="CE42" i="2" s="1"/>
  <c r="E69" i="2"/>
  <c r="E76" i="2"/>
  <c r="E80" i="2"/>
  <c r="E83" i="2"/>
  <c r="E86" i="2"/>
  <c r="I70" i="2"/>
  <c r="I73" i="2"/>
  <c r="I76" i="2"/>
  <c r="I79" i="2"/>
  <c r="I82" i="2"/>
  <c r="I85" i="2"/>
  <c r="I88" i="2"/>
  <c r="M72" i="2"/>
  <c r="M75" i="2"/>
  <c r="M78" i="2"/>
  <c r="AT60" i="2"/>
  <c r="M81" i="2"/>
  <c r="U53" i="2"/>
  <c r="I67" i="2"/>
  <c r="I64" i="2"/>
  <c r="I61" i="2"/>
  <c r="I57" i="2"/>
  <c r="M77" i="2"/>
  <c r="F53" i="2"/>
  <c r="AT53" i="2"/>
  <c r="AT56" i="2"/>
  <c r="AT63" i="2"/>
  <c r="AT66" i="2"/>
  <c r="AX53" i="2"/>
  <c r="AX56" i="2"/>
  <c r="AX59" i="2"/>
  <c r="AX62" i="2"/>
  <c r="AX65" i="2"/>
  <c r="AX68" i="2"/>
  <c r="M84" i="2"/>
  <c r="I54" i="2"/>
  <c r="I68" i="2"/>
  <c r="I65" i="2"/>
  <c r="AT59" i="2"/>
  <c r="AX61" i="2"/>
  <c r="E82" i="2"/>
  <c r="I84" i="2"/>
  <c r="AT55" i="2"/>
  <c r="AX58" i="2"/>
  <c r="E78" i="2"/>
  <c r="M74" i="2"/>
  <c r="AX64" i="2"/>
  <c r="I78" i="2"/>
  <c r="AT68" i="2"/>
  <c r="I75" i="2"/>
  <c r="AT62" i="2"/>
  <c r="AX67" i="2"/>
  <c r="I81" i="2"/>
  <c r="AX55" i="2"/>
  <c r="E75" i="2"/>
  <c r="E88" i="2"/>
  <c r="I87" i="2"/>
  <c r="AT65" i="2"/>
  <c r="E85" i="2"/>
  <c r="M71" i="2"/>
  <c r="I62" i="2"/>
  <c r="I59" i="2"/>
  <c r="M80" i="2"/>
  <c r="M83" i="2"/>
  <c r="M86" i="2"/>
  <c r="Q70" i="2"/>
  <c r="Q73" i="2"/>
  <c r="Q76" i="2"/>
  <c r="Q79" i="2"/>
  <c r="Q82" i="2"/>
  <c r="Q85" i="2"/>
  <c r="Q88" i="2"/>
  <c r="U75" i="2"/>
  <c r="U78" i="2"/>
  <c r="U81" i="2"/>
  <c r="U84" i="2"/>
  <c r="U87" i="2"/>
  <c r="Y71" i="2"/>
  <c r="Y74" i="2"/>
  <c r="Y77" i="2"/>
  <c r="Y80" i="2"/>
  <c r="Y83" i="2"/>
  <c r="Y86" i="2"/>
  <c r="AC70" i="2"/>
  <c r="AC73" i="2"/>
  <c r="AC76" i="2"/>
  <c r="AC79" i="2"/>
  <c r="AC82" i="2"/>
  <c r="AC85" i="2"/>
  <c r="AC88" i="2"/>
  <c r="AG75" i="2"/>
  <c r="AG78" i="2"/>
  <c r="AG81" i="2"/>
  <c r="AG84" i="2"/>
  <c r="AG87" i="2"/>
  <c r="AK71" i="2"/>
  <c r="AK74" i="2"/>
  <c r="AK77" i="2"/>
  <c r="AK80" i="2"/>
  <c r="AK83" i="2"/>
  <c r="AK86" i="2"/>
  <c r="AO70" i="2"/>
  <c r="AO73" i="2"/>
  <c r="AO76" i="2"/>
  <c r="AO79" i="2"/>
  <c r="AO82" i="2"/>
  <c r="AO85" i="2"/>
  <c r="AO88" i="2"/>
  <c r="AS75" i="2"/>
  <c r="AS78" i="2"/>
  <c r="AS81" i="2"/>
  <c r="AS84" i="2"/>
  <c r="AS87" i="2"/>
  <c r="AW71" i="2"/>
  <c r="AW74" i="2"/>
  <c r="AW77" i="2"/>
  <c r="AW80" i="2"/>
  <c r="AW83" i="2"/>
  <c r="AW86" i="2"/>
  <c r="BA70" i="2"/>
  <c r="BA73" i="2"/>
  <c r="BA76" i="2"/>
  <c r="BA79" i="2"/>
  <c r="BA82" i="2"/>
  <c r="BA85" i="2"/>
  <c r="BA88" i="2"/>
  <c r="M87" i="2"/>
  <c r="I55" i="2"/>
  <c r="Q71" i="2"/>
  <c r="Q74" i="2"/>
  <c r="Q77" i="2"/>
  <c r="Q80" i="2"/>
  <c r="Q83" i="2"/>
  <c r="Q86" i="2"/>
  <c r="AT54" i="2"/>
  <c r="AT57" i="2"/>
  <c r="AT61" i="2"/>
  <c r="AT64" i="2"/>
  <c r="AT67" i="2"/>
  <c r="AX54" i="2"/>
  <c r="AX57" i="2"/>
  <c r="AX60" i="2"/>
  <c r="AX63" i="2"/>
  <c r="AX66" i="2"/>
  <c r="BB58" i="2"/>
  <c r="CC58" i="2"/>
  <c r="E74" i="2"/>
  <c r="E77" i="2"/>
  <c r="E81" i="2"/>
  <c r="E84" i="2"/>
  <c r="E87" i="2"/>
  <c r="I71" i="2"/>
  <c r="I74" i="2"/>
  <c r="I77" i="2"/>
  <c r="I80" i="2"/>
  <c r="I83" i="2"/>
  <c r="I86" i="2"/>
  <c r="M70" i="2"/>
  <c r="M73" i="2"/>
  <c r="M76" i="2"/>
  <c r="M79" i="2"/>
  <c r="M82" i="2"/>
  <c r="M85" i="2"/>
  <c r="M88" i="2"/>
  <c r="Q72" i="2"/>
  <c r="Q75" i="2"/>
  <c r="Q78" i="2"/>
  <c r="Q81" i="2"/>
  <c r="Q84" i="2"/>
  <c r="Q87" i="2"/>
  <c r="U71" i="2"/>
  <c r="U74" i="2"/>
  <c r="U77" i="2"/>
  <c r="U80" i="2"/>
  <c r="U83" i="2"/>
  <c r="U86" i="2"/>
  <c r="Y70" i="2"/>
  <c r="Y73" i="2"/>
  <c r="Y76" i="2"/>
  <c r="Y79" i="2"/>
  <c r="Y82" i="2"/>
  <c r="Y85" i="2"/>
  <c r="Y88" i="2"/>
  <c r="AC72" i="2"/>
  <c r="AC75" i="2"/>
  <c r="AC78" i="2"/>
  <c r="CC64" i="2"/>
  <c r="M66" i="2"/>
  <c r="U66" i="2"/>
  <c r="Y66" i="2"/>
  <c r="AC63" i="2"/>
  <c r="AG60" i="2"/>
  <c r="AK56" i="2"/>
  <c r="AO53" i="2"/>
  <c r="AO63" i="2"/>
  <c r="BA60" i="2"/>
  <c r="E58" i="2"/>
  <c r="E71" i="2"/>
  <c r="F81" i="2"/>
  <c r="J71" i="2"/>
  <c r="J83" i="2"/>
  <c r="N79" i="2"/>
  <c r="R84" i="2"/>
  <c r="AD78" i="2"/>
  <c r="M60" i="2"/>
  <c r="Y53" i="2"/>
  <c r="AC60" i="2"/>
  <c r="AG53" i="2"/>
  <c r="AK53" i="2"/>
  <c r="AO56" i="2"/>
  <c r="BA53" i="2"/>
  <c r="BA66" i="2"/>
  <c r="CD58" i="2"/>
  <c r="E64" i="2"/>
  <c r="E79" i="2"/>
  <c r="F77" i="2"/>
  <c r="F87" i="2"/>
  <c r="J77" i="2"/>
  <c r="J86" i="2"/>
  <c r="N76" i="2"/>
  <c r="N85" i="2"/>
  <c r="R72" i="2"/>
  <c r="R78" i="2"/>
  <c r="R87" i="2"/>
  <c r="V74" i="2"/>
  <c r="V80" i="2"/>
  <c r="V86" i="2"/>
  <c r="Z76" i="2"/>
  <c r="AD72" i="2"/>
  <c r="CC54" i="2"/>
  <c r="M53" i="2"/>
  <c r="U56" i="2"/>
  <c r="Y56" i="2"/>
  <c r="AC56" i="2"/>
  <c r="AC66" i="2"/>
  <c r="AG56" i="2"/>
  <c r="AG63" i="2"/>
  <c r="AK66" i="2"/>
  <c r="AO60" i="2"/>
  <c r="AO66" i="2"/>
  <c r="BA56" i="2"/>
  <c r="BA63" i="2"/>
  <c r="E55" i="2"/>
  <c r="E61" i="2"/>
  <c r="E67" i="2"/>
  <c r="F74" i="2"/>
  <c r="F84" i="2"/>
  <c r="J74" i="2"/>
  <c r="J80" i="2"/>
  <c r="N70" i="2"/>
  <c r="N73" i="2"/>
  <c r="N82" i="2"/>
  <c r="N88" i="2"/>
  <c r="R75" i="2"/>
  <c r="R81" i="2"/>
  <c r="V71" i="2"/>
  <c r="V77" i="2"/>
  <c r="V83" i="2"/>
  <c r="Z70" i="2"/>
  <c r="Z73" i="2"/>
  <c r="Z79" i="2"/>
  <c r="Z82" i="2"/>
  <c r="Z85" i="2"/>
  <c r="Z88" i="2"/>
  <c r="AD75" i="2"/>
  <c r="CC57" i="2"/>
  <c r="M56" i="2"/>
  <c r="U60" i="2"/>
  <c r="Y60" i="2"/>
  <c r="AG66" i="2"/>
  <c r="CC61" i="2"/>
  <c r="M63" i="2"/>
  <c r="U63" i="2"/>
  <c r="AC53" i="2"/>
  <c r="AK60" i="2"/>
  <c r="CC67" i="2"/>
  <c r="Y63" i="2"/>
  <c r="AK63" i="2"/>
  <c r="I66" i="2"/>
  <c r="I60" i="2"/>
  <c r="I53" i="2"/>
  <c r="U70" i="2"/>
  <c r="U73" i="2"/>
  <c r="U76" i="2"/>
  <c r="U79" i="2"/>
  <c r="U82" i="2"/>
  <c r="U85" i="2"/>
  <c r="U88" i="2"/>
  <c r="Y72" i="2"/>
  <c r="Y75" i="2"/>
  <c r="Y78" i="2"/>
  <c r="Y81" i="2"/>
  <c r="Y84" i="2"/>
  <c r="Y87" i="2"/>
  <c r="AC71" i="2"/>
  <c r="AC74" i="2"/>
  <c r="AC77" i="2"/>
  <c r="I63" i="2"/>
  <c r="I56" i="2"/>
  <c r="AC81" i="2"/>
  <c r="AC84" i="2"/>
  <c r="AC87" i="2"/>
  <c r="AG71" i="2"/>
  <c r="AG74" i="2"/>
  <c r="AG77" i="2"/>
  <c r="AG80" i="2"/>
  <c r="AG83" i="2"/>
  <c r="AG86" i="2"/>
  <c r="AK70" i="2"/>
  <c r="AK73" i="2"/>
  <c r="AK76" i="2"/>
  <c r="AK79" i="2"/>
  <c r="AK82" i="2"/>
  <c r="AK85" i="2"/>
  <c r="AK88" i="2"/>
  <c r="AO72" i="2"/>
  <c r="AO75" i="2"/>
  <c r="AO78" i="2"/>
  <c r="AO81" i="2"/>
  <c r="AO84" i="2"/>
  <c r="AO87" i="2"/>
  <c r="AS71" i="2"/>
  <c r="AS74" i="2"/>
  <c r="AS77" i="2"/>
  <c r="AS80" i="2"/>
  <c r="AS83" i="2"/>
  <c r="AS86" i="2"/>
  <c r="AW70" i="2"/>
  <c r="AW73" i="2"/>
  <c r="AW76" i="2"/>
  <c r="AW79" i="2"/>
  <c r="AW82" i="2"/>
  <c r="AW85" i="2"/>
  <c r="AW88" i="2"/>
  <c r="BA72" i="2"/>
  <c r="BA75" i="2"/>
  <c r="BA78" i="2"/>
  <c r="BA81" i="2"/>
  <c r="BA84" i="2"/>
  <c r="BA87" i="2"/>
  <c r="AD81" i="2"/>
  <c r="AD84" i="2"/>
  <c r="AD87" i="2"/>
  <c r="AH71" i="2"/>
  <c r="AH74" i="2"/>
  <c r="AH77" i="2"/>
  <c r="AH80" i="2"/>
  <c r="AH83" i="2"/>
  <c r="AH86" i="2"/>
  <c r="AL70" i="2"/>
  <c r="AL73" i="2"/>
  <c r="AL76" i="2"/>
  <c r="AL79" i="2"/>
  <c r="AL82" i="2"/>
  <c r="AL85" i="2"/>
  <c r="AL88" i="2"/>
  <c r="AP72" i="2"/>
  <c r="AP75" i="2"/>
  <c r="AP78" i="2"/>
  <c r="AP81" i="2"/>
  <c r="AP84" i="2"/>
  <c r="AP87" i="2"/>
  <c r="AT71" i="2"/>
  <c r="AT74" i="2"/>
  <c r="AT77" i="2"/>
  <c r="AT80" i="2"/>
  <c r="AT83" i="2"/>
  <c r="AT86" i="2"/>
  <c r="AX70" i="2"/>
  <c r="AX73" i="2"/>
  <c r="AX76" i="2"/>
  <c r="AX79" i="2"/>
  <c r="AX82" i="2"/>
  <c r="AX85" i="2"/>
  <c r="AX88" i="2"/>
  <c r="BB72" i="2"/>
  <c r="BB75" i="2"/>
  <c r="BB78" i="2"/>
  <c r="BB81" i="2"/>
  <c r="BB84" i="2"/>
  <c r="BB87" i="2"/>
  <c r="CD72" i="2"/>
  <c r="CD75" i="2"/>
  <c r="CD78" i="2"/>
  <c r="CD81" i="2"/>
  <c r="CD84" i="2"/>
  <c r="CD87" i="2"/>
  <c r="N69" i="2"/>
  <c r="Z69" i="2"/>
  <c r="AL69" i="2"/>
  <c r="AX69" i="2"/>
  <c r="AC80" i="2"/>
  <c r="AC83" i="2"/>
  <c r="AC86" i="2"/>
  <c r="AG70" i="2"/>
  <c r="AG73" i="2"/>
  <c r="AG76" i="2"/>
  <c r="AG79" i="2"/>
  <c r="AG82" i="2"/>
  <c r="AG85" i="2"/>
  <c r="AG88" i="2"/>
  <c r="AK72" i="2"/>
  <c r="AK75" i="2"/>
  <c r="AK78" i="2"/>
  <c r="AK81" i="2"/>
  <c r="AK84" i="2"/>
  <c r="AK87" i="2"/>
  <c r="AO71" i="2"/>
  <c r="AO74" i="2"/>
  <c r="AO77" i="2"/>
  <c r="AO80" i="2"/>
  <c r="AO83" i="2"/>
  <c r="AO86" i="2"/>
  <c r="AS70" i="2"/>
  <c r="AS73" i="2"/>
  <c r="AS76" i="2"/>
  <c r="AS79" i="2"/>
  <c r="AS82" i="2"/>
  <c r="AS85" i="2"/>
  <c r="AS88" i="2"/>
  <c r="AW72" i="2"/>
  <c r="AW75" i="2"/>
  <c r="AW78" i="2"/>
  <c r="AW81" i="2"/>
  <c r="AW84" i="2"/>
  <c r="AW87" i="2"/>
  <c r="BA71" i="2"/>
  <c r="BA74" i="2"/>
  <c r="BA77" i="2"/>
  <c r="BA80" i="2"/>
  <c r="BA83" i="2"/>
  <c r="BA86" i="2"/>
  <c r="CC59" i="2"/>
  <c r="M64" i="2"/>
  <c r="U57" i="2"/>
  <c r="Y54" i="2"/>
  <c r="AC57" i="2"/>
  <c r="AC64" i="2"/>
  <c r="AG54" i="2"/>
  <c r="AG61" i="2"/>
  <c r="AG67" i="2"/>
  <c r="AK57" i="2"/>
  <c r="AK67" i="2"/>
  <c r="AO57" i="2"/>
  <c r="AO64" i="2"/>
  <c r="BA54" i="2"/>
  <c r="BA57" i="2"/>
  <c r="BA64" i="2"/>
  <c r="E53" i="2"/>
  <c r="E56" i="2"/>
  <c r="E59" i="2"/>
  <c r="E62" i="2"/>
  <c r="E65" i="2"/>
  <c r="E68" i="2"/>
  <c r="E72" i="2"/>
  <c r="F75" i="2"/>
  <c r="F78" i="2"/>
  <c r="F82" i="2"/>
  <c r="F85" i="2"/>
  <c r="F88" i="2"/>
  <c r="J72" i="2"/>
  <c r="J75" i="2"/>
  <c r="J78" i="2"/>
  <c r="J81" i="2"/>
  <c r="J84" i="2"/>
  <c r="J87" i="2"/>
  <c r="N71" i="2"/>
  <c r="N74" i="2"/>
  <c r="N77" i="2"/>
  <c r="N80" i="2"/>
  <c r="N83" i="2"/>
  <c r="N86" i="2"/>
  <c r="R70" i="2"/>
  <c r="R73" i="2"/>
  <c r="R76" i="2"/>
  <c r="R79" i="2"/>
  <c r="R82" i="2"/>
  <c r="R85" i="2"/>
  <c r="R88" i="2"/>
  <c r="V72" i="2"/>
  <c r="V75" i="2"/>
  <c r="V78" i="2"/>
  <c r="V81" i="2"/>
  <c r="V84" i="2"/>
  <c r="V87" i="2"/>
  <c r="Z71" i="2"/>
  <c r="Z74" i="2"/>
  <c r="Z77" i="2"/>
  <c r="Z80" i="2"/>
  <c r="Z83" i="2"/>
  <c r="Z86" i="2"/>
  <c r="AD70" i="2"/>
  <c r="AD73" i="2"/>
  <c r="AD76" i="2"/>
  <c r="AD79" i="2"/>
  <c r="CC62" i="2"/>
  <c r="M61" i="2"/>
  <c r="U54" i="2"/>
  <c r="U61" i="2"/>
  <c r="Y67" i="2"/>
  <c r="AC54" i="2"/>
  <c r="AC61" i="2"/>
  <c r="AC67" i="2"/>
  <c r="AG57" i="2"/>
  <c r="AG64" i="2"/>
  <c r="AK54" i="2"/>
  <c r="AK61" i="2"/>
  <c r="AK64" i="2"/>
  <c r="AO54" i="2"/>
  <c r="AO61" i="2"/>
  <c r="AO67" i="2"/>
  <c r="BA61" i="2"/>
  <c r="BA67" i="2"/>
  <c r="M54" i="2"/>
  <c r="U64" i="2"/>
  <c r="CC55" i="2"/>
  <c r="M57" i="2"/>
  <c r="Y64" i="2"/>
  <c r="CC65" i="2"/>
  <c r="Y61" i="2"/>
  <c r="CC53" i="2"/>
  <c r="CC63" i="2"/>
  <c r="M62" i="2"/>
  <c r="U55" i="2"/>
  <c r="U68" i="2"/>
  <c r="Y62" i="2"/>
  <c r="Y68" i="2"/>
  <c r="AC55" i="2"/>
  <c r="AC59" i="2"/>
  <c r="AC68" i="2"/>
  <c r="AG55" i="2"/>
  <c r="AG59" i="2"/>
  <c r="AG62" i="2"/>
  <c r="AG65" i="2"/>
  <c r="AG68" i="2"/>
  <c r="AK55" i="2"/>
  <c r="AK59" i="2"/>
  <c r="AK62" i="2"/>
  <c r="AK65" i="2"/>
  <c r="AK68" i="2"/>
  <c r="AO55" i="2"/>
  <c r="AO59" i="2"/>
  <c r="AO62" i="2"/>
  <c r="AO65" i="2"/>
  <c r="AO68" i="2"/>
  <c r="BA55" i="2"/>
  <c r="BA59" i="2"/>
  <c r="BA62" i="2"/>
  <c r="BA65" i="2"/>
  <c r="BA68" i="2"/>
  <c r="E54" i="2"/>
  <c r="E57" i="2"/>
  <c r="E60" i="2"/>
  <c r="E63" i="2"/>
  <c r="E66" i="2"/>
  <c r="E70" i="2"/>
  <c r="E73" i="2"/>
  <c r="F69" i="2"/>
  <c r="F76" i="2"/>
  <c r="F80" i="2"/>
  <c r="F83" i="2"/>
  <c r="F86" i="2"/>
  <c r="J70" i="2"/>
  <c r="J73" i="2"/>
  <c r="J76" i="2"/>
  <c r="J79" i="2"/>
  <c r="J82" i="2"/>
  <c r="J85" i="2"/>
  <c r="J88" i="2"/>
  <c r="N75" i="2"/>
  <c r="N78" i="2"/>
  <c r="N81" i="2"/>
  <c r="N84" i="2"/>
  <c r="N87" i="2"/>
  <c r="R71" i="2"/>
  <c r="R74" i="2"/>
  <c r="R77" i="2"/>
  <c r="R80" i="2"/>
  <c r="R83" i="2"/>
  <c r="R86" i="2"/>
  <c r="V70" i="2"/>
  <c r="V73" i="2"/>
  <c r="V76" i="2"/>
  <c r="V79" i="2"/>
  <c r="V82" i="2"/>
  <c r="V85" i="2"/>
  <c r="Y57" i="2"/>
  <c r="CC60" i="2"/>
  <c r="CC66" i="2"/>
  <c r="M55" i="2"/>
  <c r="M65" i="2"/>
  <c r="U59" i="2"/>
  <c r="U65" i="2"/>
  <c r="Y59" i="2"/>
  <c r="AC62" i="2"/>
  <c r="CC68" i="2"/>
  <c r="M67" i="2"/>
  <c r="U67" i="2"/>
  <c r="CC56" i="2"/>
  <c r="CC69" i="2"/>
  <c r="M59" i="2"/>
  <c r="M68" i="2"/>
  <c r="U62" i="2"/>
  <c r="Y55" i="2"/>
  <c r="Y65" i="2"/>
  <c r="AC65" i="2"/>
  <c r="AD82" i="2"/>
  <c r="AD85" i="2"/>
  <c r="AD88" i="2"/>
  <c r="AH72" i="2"/>
  <c r="AH75" i="2"/>
  <c r="AH78" i="2"/>
  <c r="AH81" i="2"/>
  <c r="AH84" i="2"/>
  <c r="AH87" i="2"/>
  <c r="AL71" i="2"/>
  <c r="AL74" i="2"/>
  <c r="AL77" i="2"/>
  <c r="AL80" i="2"/>
  <c r="AL83" i="2"/>
  <c r="AL86" i="2"/>
  <c r="AP70" i="2"/>
  <c r="AP73" i="2"/>
  <c r="AP76" i="2"/>
  <c r="AP79" i="2"/>
  <c r="AP82" i="2"/>
  <c r="AP85" i="2"/>
  <c r="AP88" i="2"/>
  <c r="AT72" i="2"/>
  <c r="AT75" i="2"/>
  <c r="AT78" i="2"/>
  <c r="AT81" i="2"/>
  <c r="AT84" i="2"/>
  <c r="AT87" i="2"/>
  <c r="AX71" i="2"/>
  <c r="AX74" i="2"/>
  <c r="AX77" i="2"/>
  <c r="AX80" i="2"/>
  <c r="AX83" i="2"/>
  <c r="AX86" i="2"/>
  <c r="BB70" i="2"/>
  <c r="BB73" i="2"/>
  <c r="BB76" i="2"/>
  <c r="BB79" i="2"/>
  <c r="BB82" i="2"/>
  <c r="BB85" i="2"/>
  <c r="BB88" i="2"/>
  <c r="CD70" i="2"/>
  <c r="CD73" i="2"/>
  <c r="CD76" i="2"/>
  <c r="CD79" i="2"/>
  <c r="CD82" i="2"/>
  <c r="CD85" i="2"/>
  <c r="CD88" i="2"/>
  <c r="R69" i="2"/>
  <c r="AD69" i="2"/>
  <c r="AP69" i="2"/>
  <c r="BB69" i="2"/>
  <c r="BZ69" i="2"/>
  <c r="V88" i="2"/>
  <c r="Z75" i="2"/>
  <c r="Z78" i="2"/>
  <c r="Z81" i="2"/>
  <c r="Z84" i="2"/>
  <c r="Z87" i="2"/>
  <c r="AD71" i="2"/>
  <c r="AD74" i="2"/>
  <c r="AD77" i="2"/>
  <c r="AD80" i="2"/>
  <c r="AD83" i="2"/>
  <c r="AD86" i="2"/>
  <c r="AH70" i="2"/>
  <c r="AH73" i="2"/>
  <c r="AH76" i="2"/>
  <c r="AH79" i="2"/>
  <c r="AH82" i="2"/>
  <c r="AH85" i="2"/>
  <c r="AH88" i="2"/>
  <c r="AL75" i="2"/>
  <c r="AL78" i="2"/>
  <c r="AL81" i="2"/>
  <c r="AL84" i="2"/>
  <c r="AL87" i="2"/>
  <c r="AP71" i="2"/>
  <c r="AP74" i="2"/>
  <c r="AP77" i="2"/>
  <c r="AP80" i="2"/>
  <c r="AP83" i="2"/>
  <c r="AP86" i="2"/>
  <c r="AT70" i="2"/>
  <c r="AT73" i="2"/>
  <c r="AT76" i="2"/>
  <c r="AT79" i="2"/>
  <c r="AT82" i="2"/>
  <c r="AT85" i="2"/>
  <c r="AT88" i="2"/>
  <c r="AX75" i="2"/>
  <c r="AX78" i="2"/>
  <c r="AX81" i="2"/>
  <c r="AX84" i="2"/>
  <c r="AX87" i="2"/>
  <c r="BB71" i="2"/>
  <c r="BB74" i="2"/>
  <c r="BB77" i="2"/>
  <c r="BB80" i="2"/>
  <c r="BB83" i="2"/>
  <c r="BB86" i="2"/>
  <c r="CC72" i="2"/>
  <c r="CC75" i="2"/>
  <c r="CC78" i="2"/>
  <c r="CC81" i="2"/>
  <c r="CC84" i="2"/>
  <c r="CC87" i="2"/>
  <c r="M69" i="2"/>
  <c r="Y69" i="2"/>
  <c r="N72" i="2"/>
  <c r="Z72" i="2"/>
  <c r="AL72" i="2"/>
  <c r="AX72" i="2"/>
  <c r="I72" i="2"/>
  <c r="U72" i="2"/>
  <c r="AG72" i="2"/>
  <c r="AS72" i="2"/>
  <c r="CD55" i="2"/>
  <c r="CD59" i="2"/>
  <c r="CD62" i="2"/>
  <c r="CD65" i="2"/>
  <c r="CD68" i="2"/>
  <c r="N54" i="2"/>
  <c r="N57" i="2"/>
  <c r="N61" i="2"/>
  <c r="N64" i="2"/>
  <c r="N67" i="2"/>
  <c r="V54" i="2"/>
  <c r="V57" i="2"/>
  <c r="V61" i="2"/>
  <c r="V64" i="2"/>
  <c r="V67" i="2"/>
  <c r="Z54" i="2"/>
  <c r="Z57" i="2"/>
  <c r="Z61" i="2"/>
  <c r="Z64" i="2"/>
  <c r="Z67" i="2"/>
  <c r="AD54" i="2"/>
  <c r="AD57" i="2"/>
  <c r="AD61" i="2"/>
  <c r="AD64" i="2"/>
  <c r="AD67" i="2"/>
  <c r="AH54" i="2"/>
  <c r="AH57" i="2"/>
  <c r="AH61" i="2"/>
  <c r="AH64" i="2"/>
  <c r="AH67" i="2"/>
  <c r="AL54" i="2"/>
  <c r="AL57" i="2"/>
  <c r="AL61" i="2"/>
  <c r="AL64" i="2"/>
  <c r="AL67" i="2"/>
  <c r="AP54" i="2"/>
  <c r="AP57" i="2"/>
  <c r="AP61" i="2"/>
  <c r="AP64" i="2"/>
  <c r="AP67" i="2"/>
  <c r="BB54" i="2"/>
  <c r="BB57" i="2"/>
  <c r="BB61" i="2"/>
  <c r="BB64" i="2"/>
  <c r="BB67" i="2"/>
  <c r="I58" i="2"/>
  <c r="Y58" i="2"/>
  <c r="AK58" i="2"/>
  <c r="F56" i="2"/>
  <c r="F59" i="2"/>
  <c r="F62" i="2"/>
  <c r="F65" i="2"/>
  <c r="F68" i="2"/>
  <c r="F72" i="2"/>
  <c r="Q53" i="2"/>
  <c r="Q56" i="2"/>
  <c r="Q59" i="2"/>
  <c r="Q62" i="2"/>
  <c r="Q65" i="2"/>
  <c r="Q68" i="2"/>
  <c r="J66" i="2"/>
  <c r="J63" i="2"/>
  <c r="J60" i="2"/>
  <c r="J56" i="2"/>
  <c r="J53" i="2"/>
  <c r="J58" i="2"/>
  <c r="Z58" i="2"/>
  <c r="AL58" i="2"/>
  <c r="AS53" i="2"/>
  <c r="AS56" i="2"/>
  <c r="AS60" i="2"/>
  <c r="AS63" i="2"/>
  <c r="AS66" i="2"/>
  <c r="AW53" i="2"/>
  <c r="AW56" i="2"/>
  <c r="AW59" i="2"/>
  <c r="AW62" i="2"/>
  <c r="AW65" i="2"/>
  <c r="AW68" i="2"/>
  <c r="R53" i="2"/>
  <c r="R56" i="2"/>
  <c r="R59" i="2"/>
  <c r="R62" i="2"/>
  <c r="R65" i="2"/>
  <c r="R68" i="2"/>
  <c r="CC71" i="2"/>
  <c r="CC74" i="2"/>
  <c r="CC77" i="2"/>
  <c r="CC80" i="2"/>
  <c r="CC83" i="2"/>
  <c r="CC86" i="2"/>
  <c r="I69" i="2"/>
  <c r="U69" i="2"/>
  <c r="AG69" i="2"/>
  <c r="AS69" i="2"/>
  <c r="CD71" i="2"/>
  <c r="CD74" i="2"/>
  <c r="CD77" i="2"/>
  <c r="CD80" i="2"/>
  <c r="CD83" i="2"/>
  <c r="CD86" i="2"/>
  <c r="J69" i="2"/>
  <c r="V69" i="2"/>
  <c r="AH69" i="2"/>
  <c r="AT69" i="2"/>
  <c r="CD53" i="2"/>
  <c r="CD56" i="2"/>
  <c r="CD60" i="2"/>
  <c r="CD63" i="2"/>
  <c r="CD66" i="2"/>
  <c r="CD69" i="2"/>
  <c r="N55" i="2"/>
  <c r="N59" i="2"/>
  <c r="N62" i="2"/>
  <c r="N65" i="2"/>
  <c r="N68" i="2"/>
  <c r="V55" i="2"/>
  <c r="V59" i="2"/>
  <c r="V62" i="2"/>
  <c r="V65" i="2"/>
  <c r="V68" i="2"/>
  <c r="Z55" i="2"/>
  <c r="Z59" i="2"/>
  <c r="Z62" i="2"/>
  <c r="Z65" i="2"/>
  <c r="Z68" i="2"/>
  <c r="AD55" i="2"/>
  <c r="AD59" i="2"/>
  <c r="AD62" i="2"/>
  <c r="AD65" i="2"/>
  <c r="AD68" i="2"/>
  <c r="AH55" i="2"/>
  <c r="AH59" i="2"/>
  <c r="AH62" i="2"/>
  <c r="AH65" i="2"/>
  <c r="AH68" i="2"/>
  <c r="AL55" i="2"/>
  <c r="AL59" i="2"/>
  <c r="AL62" i="2"/>
  <c r="AL65" i="2"/>
  <c r="AL68" i="2"/>
  <c r="AP55" i="2"/>
  <c r="AP59" i="2"/>
  <c r="AP62" i="2"/>
  <c r="AP65" i="2"/>
  <c r="AP68" i="2"/>
  <c r="BB55" i="2"/>
  <c r="BB59" i="2"/>
  <c r="BB62" i="2"/>
  <c r="BB65" i="2"/>
  <c r="BB68" i="2"/>
  <c r="M58" i="2"/>
  <c r="AC58" i="2"/>
  <c r="AO58" i="2"/>
  <c r="F54" i="2"/>
  <c r="F57" i="2"/>
  <c r="F60" i="2"/>
  <c r="F63" i="2"/>
  <c r="F66" i="2"/>
  <c r="F70" i="2"/>
  <c r="F73" i="2"/>
  <c r="Q54" i="2"/>
  <c r="Q57" i="2"/>
  <c r="Q60" i="2"/>
  <c r="Q63" i="2"/>
  <c r="Q66" i="2"/>
  <c r="J68" i="2"/>
  <c r="J65" i="2"/>
  <c r="J62" i="2"/>
  <c r="J59" i="2"/>
  <c r="J55" i="2"/>
  <c r="N58" i="2"/>
  <c r="AD58" i="2"/>
  <c r="AP58" i="2"/>
  <c r="AS54" i="2"/>
  <c r="AS57" i="2"/>
  <c r="AS61" i="2"/>
  <c r="AS64" i="2"/>
  <c r="AS67" i="2"/>
  <c r="AW54" i="2"/>
  <c r="AW57" i="2"/>
  <c r="AW60" i="2"/>
  <c r="AW63" i="2"/>
  <c r="AW66" i="2"/>
  <c r="BA58" i="2"/>
  <c r="R54" i="2"/>
  <c r="R57" i="2"/>
  <c r="R60" i="2"/>
  <c r="R63" i="2"/>
  <c r="R66" i="2"/>
  <c r="AK69" i="2"/>
  <c r="AW69" i="2"/>
  <c r="CD57" i="2"/>
  <c r="CD61" i="2"/>
  <c r="CD64" i="2"/>
  <c r="CD67" i="2"/>
  <c r="N53" i="2"/>
  <c r="N56" i="2"/>
  <c r="N60" i="2"/>
  <c r="N63" i="2"/>
  <c r="N66" i="2"/>
  <c r="V53" i="2"/>
  <c r="V56" i="2"/>
  <c r="V60" i="2"/>
  <c r="V63" i="2"/>
  <c r="V66" i="2"/>
  <c r="Z53" i="2"/>
  <c r="Z56" i="2"/>
  <c r="Z60" i="2"/>
  <c r="Z63" i="2"/>
  <c r="Z66" i="2"/>
  <c r="AD53" i="2"/>
  <c r="AD56" i="2"/>
  <c r="AD60" i="2"/>
  <c r="AD63" i="2"/>
  <c r="AD66" i="2"/>
  <c r="AH53" i="2"/>
  <c r="AH56" i="2"/>
  <c r="AH60" i="2"/>
  <c r="AH63" i="2"/>
  <c r="AH66" i="2"/>
  <c r="AL53" i="2"/>
  <c r="AL56" i="2"/>
  <c r="AL60" i="2"/>
  <c r="AL63" i="2"/>
  <c r="AL66" i="2"/>
  <c r="AP53" i="2"/>
  <c r="AP56" i="2"/>
  <c r="AP60" i="2"/>
  <c r="AP63" i="2"/>
  <c r="AP66" i="2"/>
  <c r="BB53" i="2"/>
  <c r="BB56" i="2"/>
  <c r="BB60" i="2"/>
  <c r="BB63" i="2"/>
  <c r="BB66" i="2"/>
  <c r="U58" i="2"/>
  <c r="AG58" i="2"/>
  <c r="AS58" i="2"/>
  <c r="F55" i="2"/>
  <c r="F58" i="2"/>
  <c r="F61" i="2"/>
  <c r="F64" i="2"/>
  <c r="F67" i="2"/>
  <c r="F71" i="2"/>
  <c r="F79" i="2"/>
  <c r="Q55" i="2"/>
  <c r="Q58" i="2"/>
  <c r="Q61" i="2"/>
  <c r="Q64" i="2"/>
  <c r="Q67" i="2"/>
  <c r="CD54" i="2"/>
  <c r="J67" i="2"/>
  <c r="J64" i="2"/>
  <c r="J61" i="2"/>
  <c r="J57" i="2"/>
  <c r="J54" i="2"/>
  <c r="V58" i="2"/>
  <c r="AH58" i="2"/>
  <c r="AT58" i="2"/>
  <c r="AS55" i="2"/>
  <c r="AS59" i="2"/>
  <c r="AS62" i="2"/>
  <c r="AS65" i="2"/>
  <c r="AS68" i="2"/>
  <c r="AW55" i="2"/>
  <c r="AW58" i="2"/>
  <c r="AW61" i="2"/>
  <c r="AW64" i="2"/>
  <c r="AW67" i="2"/>
  <c r="R55" i="2"/>
  <c r="R58" i="2"/>
  <c r="R61" i="2"/>
  <c r="R64" i="2"/>
  <c r="R67" i="2"/>
  <c r="CC70" i="2"/>
  <c r="CC73" i="2"/>
  <c r="CC76" i="2"/>
  <c r="CC79" i="2"/>
  <c r="CC82" i="2"/>
  <c r="CC85" i="2"/>
  <c r="CC88" i="2"/>
  <c r="Q69" i="2"/>
  <c r="AC69" i="2"/>
  <c r="AO69" i="2"/>
  <c r="BA69" i="2"/>
  <c r="BY69" i="2"/>
  <c r="CD43" i="2" l="1"/>
  <c r="C23" i="5" l="1"/>
  <c r="C24" i="5" s="1"/>
  <c r="C26" i="5" s="1"/>
  <c r="CE43" i="2"/>
</calcChain>
</file>

<file path=xl/sharedStrings.xml><?xml version="1.0" encoding="utf-8"?>
<sst xmlns="http://schemas.openxmlformats.org/spreadsheetml/2006/main" count="1453" uniqueCount="89">
  <si>
    <t>Лекарственные препараты</t>
  </si>
  <si>
    <t>Код товара</t>
  </si>
  <si>
    <t>Абыйский</t>
  </si>
  <si>
    <t>Алданский</t>
  </si>
  <si>
    <t>Аллаиховский</t>
  </si>
  <si>
    <t>Амгинский</t>
  </si>
  <si>
    <t>Анабарский</t>
  </si>
  <si>
    <t>Булунский</t>
  </si>
  <si>
    <t>Верхневилюйский</t>
  </si>
  <si>
    <t>Верхнеколымский</t>
  </si>
  <si>
    <t>Верхоянский</t>
  </si>
  <si>
    <t>Вилюйский</t>
  </si>
  <si>
    <t>Горный</t>
  </si>
  <si>
    <t>Жиганский</t>
  </si>
  <si>
    <t>Кобяйский</t>
  </si>
  <si>
    <t>Ленский</t>
  </si>
  <si>
    <t>Мегино-Кангаласский</t>
  </si>
  <si>
    <t>Мирнинский</t>
  </si>
  <si>
    <t>Момский</t>
  </si>
  <si>
    <t>Намский</t>
  </si>
  <si>
    <t>Нерюнгринский</t>
  </si>
  <si>
    <t>Нижнеколымский</t>
  </si>
  <si>
    <t>Нюрбинский</t>
  </si>
  <si>
    <t>Оймяконский</t>
  </si>
  <si>
    <t>Олекминский</t>
  </si>
  <si>
    <t>Оленекский</t>
  </si>
  <si>
    <t>Среднеколымский</t>
  </si>
  <si>
    <t>Сунтарский</t>
  </si>
  <si>
    <t>Таттинский</t>
  </si>
  <si>
    <t>Томпонский</t>
  </si>
  <si>
    <t>Усть-Алданский</t>
  </si>
  <si>
    <t>Усть-Майский</t>
  </si>
  <si>
    <t>Усть-Янский</t>
  </si>
  <si>
    <t>Хангаласский</t>
  </si>
  <si>
    <t>Чурапчинский</t>
  </si>
  <si>
    <t>Эвено-Бытантайский</t>
  </si>
  <si>
    <t>Жатай</t>
  </si>
  <si>
    <t>Якутск</t>
  </si>
  <si>
    <t>РС(Я)</t>
  </si>
  <si>
    <t>Темп</t>
  </si>
  <si>
    <t>Минимальная цена</t>
  </si>
  <si>
    <t>Максимальная цена</t>
  </si>
  <si>
    <t>Среднее</t>
  </si>
  <si>
    <t>Ринонорм, спрей назальный 0,1%, 15мл (ТЕВА, Израиль Германия)</t>
  </si>
  <si>
    <t>Галазолин, капли назальные 0,1%, 10мл, (АО Польфа, Польша)</t>
  </si>
  <si>
    <t>Амоксилав, табл., 875+125мг, №14 (ЛекД.Д., Словения)</t>
  </si>
  <si>
    <t>Тромбо АСС, табл., 50мг, №100 (Россия, Австрия)</t>
  </si>
  <si>
    <t>Гептрал, табл., 400мг, №20 (Эббот Лэботариз, Германия)</t>
  </si>
  <si>
    <t>Сиофор, табл., 1000мг, №60 (Берлин-Хеми, Германия)</t>
  </si>
  <si>
    <t>Диабетон МВ, табл., 60мг, №30 (Сервье, Франция)</t>
  </si>
  <si>
    <t>Интал, аэрозоль, 5мг/доза, 112 доз (Авентис, Великобритания)</t>
  </si>
  <si>
    <t>Онбрез Бризхалер, капс. с порошком, 300мкг, №10 (Швейцария/Испания)</t>
  </si>
  <si>
    <t>Ксарелто, табл., 15мг, №28 (Байер, Германия)</t>
  </si>
  <si>
    <t>Нитроглицерин, табл., 0,5 мг, №40</t>
  </si>
  <si>
    <t>Валокордин, 20 мл</t>
  </si>
  <si>
    <t>Дротаверин (Но-шпа), табл., 40 мг, №100 (Венгрия)</t>
  </si>
  <si>
    <t>Анальгин отечественный, табл., 500 мг, №10</t>
  </si>
  <si>
    <t>Панкреатин, 25 ед. табл., №60</t>
  </si>
  <si>
    <t>Супрастин, табл., 25 мг, №20 (Германия)</t>
  </si>
  <si>
    <t>Валидол, табл., 60 мг, №10</t>
  </si>
  <si>
    <t>Корвалол, 25 мл</t>
  </si>
  <si>
    <t>Ацетилсалициловая кислота (Аспирин отеч.), табл., 500 мг, №10</t>
  </si>
  <si>
    <t>Парацетамол, табл., 500 мг, №10</t>
  </si>
  <si>
    <t xml:space="preserve">Алданский </t>
  </si>
  <si>
    <t xml:space="preserve">Верхоянский </t>
  </si>
  <si>
    <t xml:space="preserve">Оленекский </t>
  </si>
  <si>
    <t xml:space="preserve">Таттинский </t>
  </si>
  <si>
    <t>Усть Алданский</t>
  </si>
  <si>
    <t xml:space="preserve">Якутск </t>
  </si>
  <si>
    <t>мин</t>
  </si>
  <si>
    <t>мах</t>
  </si>
  <si>
    <t xml:space="preserve">кол. Улусов, где  </t>
  </si>
  <si>
    <t>имеется</t>
  </si>
  <si>
    <t xml:space="preserve">  препарат</t>
  </si>
  <si>
    <t>Количество улусов, где имеется препарат</t>
  </si>
  <si>
    <t>не имеется в наличии :</t>
  </si>
  <si>
    <t>есть в наличии:</t>
  </si>
  <si>
    <t>колич препаратов в наличии</t>
  </si>
  <si>
    <t>кол препаратов по мах цене</t>
  </si>
  <si>
    <t>кол препаратов по мин цене</t>
  </si>
  <si>
    <t>соотношение к средней цене по РС (Я) , %</t>
  </si>
  <si>
    <t>из макс цен</t>
  </si>
  <si>
    <t xml:space="preserve"> </t>
  </si>
  <si>
    <t>контроль</t>
  </si>
  <si>
    <t>На 01 июня 2023</t>
  </si>
  <si>
    <t>На 01 июля 2023</t>
  </si>
  <si>
    <t>к средней по РСЯ на 01июля</t>
  </si>
  <si>
    <t>На 1 ноября       2023</t>
  </si>
  <si>
    <t>На 1 декабря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</si>
</sst>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,###,###,###,##0.00;\-###,###,###,###,##0.00;0"/>
    <numFmt numFmtId="165" formatCode="###,###,###,###,##0.0;\-###,###,###,###,##0.0;0"/>
    <numFmt numFmtId="166" formatCode="#,##0.0"/>
    <numFmt numFmtId="167" formatCode="0.0"/>
    <numFmt numFmtId="168" formatCode="#,##0.00_ ;\-#,##0.00\ "/>
    <numFmt numFmtId="169" formatCode="###,###,###,###,##0;\-###,###,###,###,##0;0"/>
  </numFmts>
  <fonts count="15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3" tint="0.3999755851924192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</font>
    <font>
      <b/>
      <sz val="11"/>
      <color theme="7"/>
      <name val="Times New Roman"/>
      <family val="1"/>
      <charset val="204"/>
    </font>
    <font>
      <sz val="11"/>
      <name val="Calibri"/>
    </font>
    <font>
      <b/>
      <sz val="11"/>
      <name val="Calibri"/>
    </font>
  </fonts>
  <fills count="17">
    <fill>
      <patternFill patternType="none"/>
    </fill>
    <fill>
      <patternFill patternType="gray125"/>
    </fill>
    <fill>
      <patternFill patternType="solid">
        <fgColor rgb="FFEFF9FF"/>
      </patternFill>
    </fill>
    <fill>
      <patternFill patternType="solid">
        <fgColor rgb="FFDFFFDF"/>
      </patternFill>
    </fill>
    <fill>
      <patternFill patternType="solid">
        <fgColor rgb="FFFF8C8C"/>
      </patternFill>
    </fill>
    <fill>
      <patternFill patternType="solid">
        <fgColor rgb="FFFFD3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indexed="64"/>
      </top>
      <bottom style="thin">
        <color rgb="FFDDDDDD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6" borderId="3" xfId="0" applyFont="1" applyFill="1" applyBorder="1"/>
    <xf numFmtId="0" fontId="3" fillId="6" borderId="3" xfId="0" applyFont="1" applyFill="1" applyBorder="1" applyAlignment="1">
      <alignment vertical="top"/>
    </xf>
    <xf numFmtId="0" fontId="3" fillId="6" borderId="4" xfId="0" applyFont="1" applyFill="1" applyBorder="1"/>
    <xf numFmtId="0" fontId="0" fillId="0" borderId="2" xfId="0" applyBorder="1"/>
    <xf numFmtId="0" fontId="0" fillId="0" borderId="0" xfId="0" applyBorder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6" fillId="9" borderId="2" xfId="0" applyFont="1" applyFill="1" applyBorder="1"/>
    <xf numFmtId="0" fontId="5" fillId="9" borderId="2" xfId="0" applyFont="1" applyFill="1" applyBorder="1"/>
    <xf numFmtId="0" fontId="7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right" vertical="top"/>
    </xf>
    <xf numFmtId="164" fontId="8" fillId="3" borderId="1" xfId="0" applyNumberFormat="1" applyFont="1" applyFill="1" applyBorder="1"/>
    <xf numFmtId="164" fontId="8" fillId="3" borderId="1" xfId="0" applyNumberFormat="1" applyFont="1" applyFill="1" applyBorder="1" applyAlignment="1">
      <alignment horizontal="right" vertical="top"/>
    </xf>
    <xf numFmtId="0" fontId="0" fillId="0" borderId="0" xfId="0" applyFill="1"/>
    <xf numFmtId="0" fontId="0" fillId="11" borderId="0" xfId="0" applyFill="1"/>
    <xf numFmtId="0" fontId="6" fillId="0" borderId="2" xfId="0" applyFont="1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Border="1"/>
    <xf numFmtId="0" fontId="5" fillId="7" borderId="2" xfId="0" applyFont="1" applyFill="1" applyBorder="1"/>
    <xf numFmtId="0" fontId="8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Fill="1" applyBorder="1"/>
    <xf numFmtId="0" fontId="3" fillId="0" borderId="0" xfId="0" applyFont="1" applyFill="1" applyBorder="1"/>
    <xf numFmtId="0" fontId="5" fillId="8" borderId="2" xfId="0" applyFont="1" applyFill="1" applyBorder="1"/>
    <xf numFmtId="0" fontId="7" fillId="6" borderId="1" xfId="0" applyFont="1" applyFill="1" applyBorder="1" applyAlignment="1">
      <alignment horizontal="center" vertical="top"/>
    </xf>
    <xf numFmtId="0" fontId="5" fillId="6" borderId="0" xfId="0" applyFont="1" applyFill="1" applyBorder="1"/>
    <xf numFmtId="0" fontId="9" fillId="0" borderId="2" xfId="0" applyFont="1" applyFill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6" fillId="7" borderId="2" xfId="0" applyFont="1" applyFill="1" applyBorder="1"/>
    <xf numFmtId="0" fontId="5" fillId="12" borderId="2" xfId="0" applyFont="1" applyFill="1" applyBorder="1"/>
    <xf numFmtId="167" fontId="0" fillId="0" borderId="0" xfId="0" applyNumberFormat="1" applyBorder="1"/>
    <xf numFmtId="166" fontId="0" fillId="0" borderId="0" xfId="0" applyNumberFormat="1" applyBorder="1"/>
    <xf numFmtId="0" fontId="1" fillId="0" borderId="9" xfId="0" applyFont="1" applyBorder="1" applyAlignment="1">
      <alignment horizontal="center" vertical="top"/>
    </xf>
    <xf numFmtId="166" fontId="0" fillId="0" borderId="5" xfId="0" applyNumberFormat="1" applyBorder="1"/>
    <xf numFmtId="0" fontId="1" fillId="0" borderId="10" xfId="0" applyFont="1" applyBorder="1" applyAlignment="1">
      <alignment horizontal="center" vertical="top"/>
    </xf>
    <xf numFmtId="167" fontId="0" fillId="0" borderId="11" xfId="0" applyNumberFormat="1" applyBorder="1"/>
    <xf numFmtId="166" fontId="0" fillId="0" borderId="11" xfId="0" applyNumberFormat="1" applyBorder="1"/>
    <xf numFmtId="0" fontId="0" fillId="0" borderId="11" xfId="0" applyBorder="1"/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166" fontId="0" fillId="0" borderId="0" xfId="0" applyNumberFormat="1" applyFill="1" applyBorder="1"/>
    <xf numFmtId="0" fontId="1" fillId="0" borderId="9" xfId="0" applyFont="1" applyFill="1" applyBorder="1" applyAlignment="1">
      <alignment horizontal="center" vertical="top"/>
    </xf>
    <xf numFmtId="166" fontId="0" fillId="0" borderId="5" xfId="0" applyNumberFormat="1" applyFill="1" applyBorder="1"/>
    <xf numFmtId="0" fontId="0" fillId="0" borderId="2" xfId="0" applyFont="1" applyFill="1" applyBorder="1"/>
    <xf numFmtId="164" fontId="2" fillId="3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0" fontId="0" fillId="9" borderId="2" xfId="0" applyFont="1" applyFill="1" applyBorder="1"/>
    <xf numFmtId="166" fontId="0" fillId="0" borderId="2" xfId="0" applyNumberFormat="1" applyFill="1" applyBorder="1"/>
    <xf numFmtId="0" fontId="2" fillId="2" borderId="1" xfId="0" applyFont="1" applyFill="1" applyBorder="1" applyAlignment="1">
      <alignment horizontal="left" vertical="top"/>
    </xf>
    <xf numFmtId="0" fontId="0" fillId="0" borderId="5" xfId="0" applyBorder="1" applyAlignment="1">
      <alignment horizontal="center" vertical="center" wrapText="1"/>
    </xf>
    <xf numFmtId="0" fontId="6" fillId="0" borderId="0" xfId="0" applyFont="1"/>
    <xf numFmtId="0" fontId="0" fillId="0" borderId="2" xfId="0" applyFill="1" applyBorder="1"/>
    <xf numFmtId="166" fontId="5" fillId="0" borderId="2" xfId="0" applyNumberFormat="1" applyFont="1" applyFill="1" applyBorder="1"/>
    <xf numFmtId="165" fontId="11" fillId="4" borderId="1" xfId="0" applyNumberFormat="1" applyFont="1" applyFill="1" applyBorder="1" applyAlignment="1">
      <alignment horizontal="right" vertical="top"/>
    </xf>
    <xf numFmtId="165" fontId="11" fillId="5" borderId="1" xfId="0" applyNumberFormat="1" applyFont="1" applyFill="1" applyBorder="1" applyAlignment="1">
      <alignment horizontal="right" vertical="top"/>
    </xf>
    <xf numFmtId="165" fontId="11" fillId="3" borderId="1" xfId="0" applyNumberFormat="1" applyFont="1" applyFill="1" applyBorder="1" applyAlignment="1">
      <alignment horizontal="right" vertical="top"/>
    </xf>
    <xf numFmtId="0" fontId="12" fillId="6" borderId="3" xfId="0" applyFont="1" applyFill="1" applyBorder="1"/>
    <xf numFmtId="0" fontId="6" fillId="11" borderId="0" xfId="0" applyFont="1" applyFill="1"/>
    <xf numFmtId="0" fontId="0" fillId="15" borderId="0" xfId="0" applyFill="1"/>
    <xf numFmtId="168" fontId="0" fillId="15" borderId="0" xfId="0" applyNumberFormat="1" applyFill="1"/>
    <xf numFmtId="166" fontId="10" fillId="0" borderId="2" xfId="0" applyNumberFormat="1" applyFont="1" applyFill="1" applyBorder="1"/>
    <xf numFmtId="166" fontId="6" fillId="0" borderId="2" xfId="0" applyNumberFormat="1" applyFont="1" applyFill="1" applyBorder="1"/>
    <xf numFmtId="0" fontId="2" fillId="2" borderId="1" xfId="0" applyFont="1" applyFill="1" applyBorder="1" applyAlignment="1">
      <alignment horizontal="center" vertical="top"/>
    </xf>
    <xf numFmtId="0" fontId="6" fillId="13" borderId="2" xfId="0" applyFont="1" applyFill="1" applyBorder="1"/>
    <xf numFmtId="0" fontId="6" fillId="0" borderId="0" xfId="0" applyFont="1" applyFill="1"/>
    <xf numFmtId="164" fontId="13" fillId="3" borderId="1" xfId="0" applyNumberFormat="1" applyFont="1" applyFill="1" applyBorder="1" applyAlignment="1">
      <alignment horizontal="right" vertical="top"/>
    </xf>
    <xf numFmtId="169" fontId="13" fillId="3" borderId="1" xfId="0" applyNumberFormat="1" applyFont="1" applyFill="1" applyBorder="1" applyAlignment="1">
      <alignment horizontal="right" vertical="top"/>
    </xf>
    <xf numFmtId="169" fontId="13" fillId="5" borderId="1" xfId="0" applyNumberFormat="1" applyFont="1" applyFill="1" applyBorder="1" applyAlignment="1">
      <alignment horizontal="right" vertical="top"/>
    </xf>
    <xf numFmtId="164" fontId="13" fillId="3" borderId="1" xfId="0" applyNumberFormat="1" applyFont="1" applyFill="1" applyBorder="1"/>
    <xf numFmtId="169" fontId="13" fillId="4" borderId="1" xfId="0" applyNumberFormat="1" applyFont="1" applyFill="1" applyBorder="1" applyAlignment="1">
      <alignment horizontal="right" vertical="top"/>
    </xf>
    <xf numFmtId="165" fontId="13" fillId="4" borderId="1" xfId="0" applyNumberFormat="1" applyFont="1" applyFill="1" applyBorder="1" applyAlignment="1">
      <alignment horizontal="right" vertical="top"/>
    </xf>
    <xf numFmtId="165" fontId="13" fillId="5" borderId="1" xfId="0" applyNumberFormat="1" applyFont="1" applyFill="1" applyBorder="1" applyAlignment="1">
      <alignment horizontal="right" vertical="top"/>
    </xf>
    <xf numFmtId="0" fontId="0" fillId="0" borderId="2" xfId="0" applyBorder="1" applyAlignment="1">
      <alignment wrapText="1"/>
    </xf>
    <xf numFmtId="0" fontId="6" fillId="0" borderId="2" xfId="0" applyFont="1" applyBorder="1" applyAlignment="1">
      <alignment wrapText="1"/>
    </xf>
    <xf numFmtId="0" fontId="5" fillId="14" borderId="2" xfId="0" applyFont="1" applyFill="1" applyBorder="1"/>
    <xf numFmtId="164" fontId="8" fillId="16" borderId="1" xfId="0" applyNumberFormat="1" applyFont="1" applyFill="1" applyBorder="1" applyAlignment="1">
      <alignment horizontal="right" vertical="top"/>
    </xf>
    <xf numFmtId="0" fontId="5" fillId="6" borderId="2" xfId="0" applyFont="1" applyFill="1" applyBorder="1"/>
    <xf numFmtId="0" fontId="13" fillId="2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right" vertical="top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1" fillId="6" borderId="1" xfId="0" applyFont="1" applyFill="1" applyBorder="1" applyAlignment="1">
      <alignment horizontal="center" vertical="top"/>
    </xf>
    <xf numFmtId="0" fontId="7" fillId="6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</cellXfs>
  <cellStyles count="1">
    <cellStyle name="Обычный" xfId="0" builtinId="0"/>
  </cellStyles>
  <dxfs count="14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AFD04-1434-4F18-BBF1-B8055589FE56}">
  <dimension ref="A1:HS23"/>
  <sheetViews>
    <sheetView tabSelected="1" zoomScale="60" zoomScaleNormal="60" workbookViewId="0">
      <pane xSplit="2" ySplit="3" topLeftCell="GJ4" activePane="bottomRight" state="frozen"/>
      <selection pane="topRight" activeCell="C1" sqref="C1"/>
      <selection pane="bottomLeft" activeCell="A4" sqref="A4"/>
      <selection pane="bottomRight" activeCell="HM44" sqref="HM44"/>
    </sheetView>
  </sheetViews>
  <sheetFormatPr defaultRowHeight="15" x14ac:dyDescent="0.25"/>
  <cols>
    <col min="1" max="1" width="28.5703125" customWidth="1"/>
    <col min="2" max="2" width="7.140625" customWidth="1"/>
    <col min="3" max="227" width="11.42578125" customWidth="1"/>
  </cols>
  <sheetData>
    <row r="1" spans="1:227" x14ac:dyDescent="0.25">
      <c r="A1" s="93" t="s">
        <v>0</v>
      </c>
      <c r="B1" s="93" t="s">
        <v>1</v>
      </c>
      <c r="C1" s="93" t="s">
        <v>2</v>
      </c>
      <c r="D1" s="93"/>
      <c r="E1" s="93"/>
      <c r="F1" s="93"/>
      <c r="G1" s="93"/>
      <c r="H1" s="93"/>
      <c r="I1" s="93" t="s">
        <v>3</v>
      </c>
      <c r="J1" s="93"/>
      <c r="K1" s="93"/>
      <c r="L1" s="93"/>
      <c r="M1" s="93"/>
      <c r="N1" s="93"/>
      <c r="O1" s="93" t="s">
        <v>4</v>
      </c>
      <c r="P1" s="93"/>
      <c r="Q1" s="93"/>
      <c r="R1" s="93"/>
      <c r="S1" s="93"/>
      <c r="T1" s="93"/>
      <c r="U1" s="93" t="s">
        <v>5</v>
      </c>
      <c r="V1" s="93"/>
      <c r="W1" s="93"/>
      <c r="X1" s="93"/>
      <c r="Y1" s="93"/>
      <c r="Z1" s="93"/>
      <c r="AA1" s="93" t="s">
        <v>6</v>
      </c>
      <c r="AB1" s="93"/>
      <c r="AC1" s="93"/>
      <c r="AD1" s="93"/>
      <c r="AE1" s="93"/>
      <c r="AF1" s="93"/>
      <c r="AG1" s="93" t="s">
        <v>7</v>
      </c>
      <c r="AH1" s="93"/>
      <c r="AI1" s="93"/>
      <c r="AJ1" s="93"/>
      <c r="AK1" s="93"/>
      <c r="AL1" s="93"/>
      <c r="AM1" s="93" t="s">
        <v>8</v>
      </c>
      <c r="AN1" s="93"/>
      <c r="AO1" s="93"/>
      <c r="AP1" s="93"/>
      <c r="AQ1" s="93"/>
      <c r="AR1" s="93"/>
      <c r="AS1" s="93" t="s">
        <v>9</v>
      </c>
      <c r="AT1" s="93"/>
      <c r="AU1" s="93"/>
      <c r="AV1" s="93"/>
      <c r="AW1" s="93"/>
      <c r="AX1" s="93"/>
      <c r="AY1" s="93" t="s">
        <v>10</v>
      </c>
      <c r="AZ1" s="93"/>
      <c r="BA1" s="93"/>
      <c r="BB1" s="93"/>
      <c r="BC1" s="93"/>
      <c r="BD1" s="93"/>
      <c r="BE1" s="93" t="s">
        <v>11</v>
      </c>
      <c r="BF1" s="93"/>
      <c r="BG1" s="93"/>
      <c r="BH1" s="93"/>
      <c r="BI1" s="93"/>
      <c r="BJ1" s="93"/>
      <c r="BK1" s="93" t="s">
        <v>12</v>
      </c>
      <c r="BL1" s="93"/>
      <c r="BM1" s="93"/>
      <c r="BN1" s="93"/>
      <c r="BO1" s="93"/>
      <c r="BP1" s="93"/>
      <c r="BQ1" s="93" t="s">
        <v>13</v>
      </c>
      <c r="BR1" s="93"/>
      <c r="BS1" s="93"/>
      <c r="BT1" s="93"/>
      <c r="BU1" s="93"/>
      <c r="BV1" s="93"/>
      <c r="BW1" s="93" t="s">
        <v>14</v>
      </c>
      <c r="BX1" s="93"/>
      <c r="BY1" s="93"/>
      <c r="BZ1" s="93"/>
      <c r="CA1" s="93"/>
      <c r="CB1" s="93"/>
      <c r="CC1" s="93" t="s">
        <v>15</v>
      </c>
      <c r="CD1" s="93"/>
      <c r="CE1" s="93"/>
      <c r="CF1" s="93"/>
      <c r="CG1" s="93"/>
      <c r="CH1" s="93"/>
      <c r="CI1" s="93" t="s">
        <v>16</v>
      </c>
      <c r="CJ1" s="93"/>
      <c r="CK1" s="93"/>
      <c r="CL1" s="93"/>
      <c r="CM1" s="93"/>
      <c r="CN1" s="93"/>
      <c r="CO1" s="93" t="s">
        <v>17</v>
      </c>
      <c r="CP1" s="93"/>
      <c r="CQ1" s="93"/>
      <c r="CR1" s="93"/>
      <c r="CS1" s="93"/>
      <c r="CT1" s="93"/>
      <c r="CU1" s="93" t="s">
        <v>18</v>
      </c>
      <c r="CV1" s="93"/>
      <c r="CW1" s="93"/>
      <c r="CX1" s="93"/>
      <c r="CY1" s="93"/>
      <c r="CZ1" s="93"/>
      <c r="DA1" s="93" t="s">
        <v>19</v>
      </c>
      <c r="DB1" s="93"/>
      <c r="DC1" s="93"/>
      <c r="DD1" s="93"/>
      <c r="DE1" s="93"/>
      <c r="DF1" s="93"/>
      <c r="DG1" s="93" t="s">
        <v>20</v>
      </c>
      <c r="DH1" s="93"/>
      <c r="DI1" s="93"/>
      <c r="DJ1" s="93"/>
      <c r="DK1" s="93"/>
      <c r="DL1" s="93"/>
      <c r="DM1" s="93" t="s">
        <v>21</v>
      </c>
      <c r="DN1" s="93"/>
      <c r="DO1" s="93"/>
      <c r="DP1" s="93"/>
      <c r="DQ1" s="93"/>
      <c r="DR1" s="93"/>
      <c r="DS1" s="93" t="s">
        <v>22</v>
      </c>
      <c r="DT1" s="93"/>
      <c r="DU1" s="93"/>
      <c r="DV1" s="93"/>
      <c r="DW1" s="93"/>
      <c r="DX1" s="93"/>
      <c r="DY1" s="93" t="s">
        <v>23</v>
      </c>
      <c r="DZ1" s="93"/>
      <c r="EA1" s="93"/>
      <c r="EB1" s="93"/>
      <c r="EC1" s="93"/>
      <c r="ED1" s="93"/>
      <c r="EE1" s="93" t="s">
        <v>24</v>
      </c>
      <c r="EF1" s="93"/>
      <c r="EG1" s="93"/>
      <c r="EH1" s="93"/>
      <c r="EI1" s="93"/>
      <c r="EJ1" s="93"/>
      <c r="EK1" s="93" t="s">
        <v>25</v>
      </c>
      <c r="EL1" s="93"/>
      <c r="EM1" s="93"/>
      <c r="EN1" s="93"/>
      <c r="EO1" s="93"/>
      <c r="EP1" s="93"/>
      <c r="EQ1" s="93" t="s">
        <v>26</v>
      </c>
      <c r="ER1" s="93"/>
      <c r="ES1" s="93"/>
      <c r="ET1" s="93"/>
      <c r="EU1" s="93"/>
      <c r="EV1" s="93"/>
      <c r="EW1" s="93" t="s">
        <v>27</v>
      </c>
      <c r="EX1" s="93"/>
      <c r="EY1" s="93"/>
      <c r="EZ1" s="93"/>
      <c r="FA1" s="93"/>
      <c r="FB1" s="93"/>
      <c r="FC1" s="93" t="s">
        <v>28</v>
      </c>
      <c r="FD1" s="93"/>
      <c r="FE1" s="93"/>
      <c r="FF1" s="93"/>
      <c r="FG1" s="93"/>
      <c r="FH1" s="93"/>
      <c r="FI1" s="93" t="s">
        <v>29</v>
      </c>
      <c r="FJ1" s="93"/>
      <c r="FK1" s="93"/>
      <c r="FL1" s="93"/>
      <c r="FM1" s="93"/>
      <c r="FN1" s="93"/>
      <c r="FO1" s="93" t="s">
        <v>30</v>
      </c>
      <c r="FP1" s="93"/>
      <c r="FQ1" s="93"/>
      <c r="FR1" s="93"/>
      <c r="FS1" s="93"/>
      <c r="FT1" s="93"/>
      <c r="FU1" s="93" t="s">
        <v>31</v>
      </c>
      <c r="FV1" s="93"/>
      <c r="FW1" s="93"/>
      <c r="FX1" s="93"/>
      <c r="FY1" s="93"/>
      <c r="FZ1" s="93"/>
      <c r="GA1" s="93" t="s">
        <v>32</v>
      </c>
      <c r="GB1" s="93"/>
      <c r="GC1" s="93"/>
      <c r="GD1" s="93"/>
      <c r="GE1" s="93"/>
      <c r="GF1" s="93"/>
      <c r="GG1" s="93" t="s">
        <v>33</v>
      </c>
      <c r="GH1" s="93"/>
      <c r="GI1" s="93"/>
      <c r="GJ1" s="93"/>
      <c r="GK1" s="93"/>
      <c r="GL1" s="93"/>
      <c r="GM1" s="93" t="s">
        <v>34</v>
      </c>
      <c r="GN1" s="93"/>
      <c r="GO1" s="93"/>
      <c r="GP1" s="93"/>
      <c r="GQ1" s="93"/>
      <c r="GR1" s="93"/>
      <c r="GS1" s="93" t="s">
        <v>35</v>
      </c>
      <c r="GT1" s="93"/>
      <c r="GU1" s="93"/>
      <c r="GV1" s="93"/>
      <c r="GW1" s="93"/>
      <c r="GX1" s="93"/>
      <c r="GY1" s="93" t="s">
        <v>36</v>
      </c>
      <c r="GZ1" s="93"/>
      <c r="HA1" s="93"/>
      <c r="HB1" s="93"/>
      <c r="HC1" s="93"/>
      <c r="HD1" s="93"/>
      <c r="HE1" s="93" t="s">
        <v>37</v>
      </c>
      <c r="HF1" s="93"/>
      <c r="HG1" s="93"/>
      <c r="HH1" s="93"/>
      <c r="HI1" s="93"/>
      <c r="HJ1" s="93"/>
      <c r="HK1" s="93" t="s">
        <v>38</v>
      </c>
      <c r="HL1" s="93"/>
      <c r="HM1" s="93"/>
      <c r="HN1" s="93"/>
      <c r="HO1" s="93"/>
      <c r="HP1" s="93"/>
      <c r="HQ1" s="93"/>
      <c r="HR1" s="93"/>
      <c r="HS1" s="93"/>
    </row>
    <row r="2" spans="1:227" x14ac:dyDescent="0.25">
      <c r="A2" s="93"/>
      <c r="B2" s="93"/>
      <c r="C2" s="93" t="s">
        <v>87</v>
      </c>
      <c r="D2" s="93"/>
      <c r="E2" s="93" t="s">
        <v>88</v>
      </c>
      <c r="F2" s="93"/>
      <c r="G2" s="93" t="s">
        <v>39</v>
      </c>
      <c r="H2" s="93"/>
      <c r="I2" s="93" t="s">
        <v>87</v>
      </c>
      <c r="J2" s="93"/>
      <c r="K2" s="93" t="s">
        <v>88</v>
      </c>
      <c r="L2" s="93"/>
      <c r="M2" s="93" t="s">
        <v>39</v>
      </c>
      <c r="N2" s="93"/>
      <c r="O2" s="93" t="s">
        <v>87</v>
      </c>
      <c r="P2" s="93"/>
      <c r="Q2" s="93" t="s">
        <v>88</v>
      </c>
      <c r="R2" s="93"/>
      <c r="S2" s="93" t="s">
        <v>39</v>
      </c>
      <c r="T2" s="93"/>
      <c r="U2" s="93" t="s">
        <v>87</v>
      </c>
      <c r="V2" s="93"/>
      <c r="W2" s="93" t="s">
        <v>88</v>
      </c>
      <c r="X2" s="93"/>
      <c r="Y2" s="93" t="s">
        <v>39</v>
      </c>
      <c r="Z2" s="93"/>
      <c r="AA2" s="93" t="s">
        <v>87</v>
      </c>
      <c r="AB2" s="93"/>
      <c r="AC2" s="93" t="s">
        <v>88</v>
      </c>
      <c r="AD2" s="93"/>
      <c r="AE2" s="93" t="s">
        <v>39</v>
      </c>
      <c r="AF2" s="93"/>
      <c r="AG2" s="93" t="s">
        <v>87</v>
      </c>
      <c r="AH2" s="93"/>
      <c r="AI2" s="93" t="s">
        <v>88</v>
      </c>
      <c r="AJ2" s="93"/>
      <c r="AK2" s="93" t="s">
        <v>39</v>
      </c>
      <c r="AL2" s="93"/>
      <c r="AM2" s="93" t="s">
        <v>87</v>
      </c>
      <c r="AN2" s="93"/>
      <c r="AO2" s="93" t="s">
        <v>88</v>
      </c>
      <c r="AP2" s="93"/>
      <c r="AQ2" s="93" t="s">
        <v>39</v>
      </c>
      <c r="AR2" s="93"/>
      <c r="AS2" s="93" t="s">
        <v>87</v>
      </c>
      <c r="AT2" s="93"/>
      <c r="AU2" s="93" t="s">
        <v>88</v>
      </c>
      <c r="AV2" s="93"/>
      <c r="AW2" s="93" t="s">
        <v>39</v>
      </c>
      <c r="AX2" s="93"/>
      <c r="AY2" s="93" t="s">
        <v>87</v>
      </c>
      <c r="AZ2" s="93"/>
      <c r="BA2" s="93" t="s">
        <v>88</v>
      </c>
      <c r="BB2" s="93"/>
      <c r="BC2" s="93" t="s">
        <v>39</v>
      </c>
      <c r="BD2" s="93"/>
      <c r="BE2" s="93" t="s">
        <v>87</v>
      </c>
      <c r="BF2" s="93"/>
      <c r="BG2" s="93" t="s">
        <v>88</v>
      </c>
      <c r="BH2" s="93"/>
      <c r="BI2" s="93" t="s">
        <v>39</v>
      </c>
      <c r="BJ2" s="93"/>
      <c r="BK2" s="93" t="s">
        <v>87</v>
      </c>
      <c r="BL2" s="93"/>
      <c r="BM2" s="93" t="s">
        <v>88</v>
      </c>
      <c r="BN2" s="93"/>
      <c r="BO2" s="93" t="s">
        <v>39</v>
      </c>
      <c r="BP2" s="93"/>
      <c r="BQ2" s="93" t="s">
        <v>87</v>
      </c>
      <c r="BR2" s="93"/>
      <c r="BS2" s="93" t="s">
        <v>88</v>
      </c>
      <c r="BT2" s="93"/>
      <c r="BU2" s="93" t="s">
        <v>39</v>
      </c>
      <c r="BV2" s="93"/>
      <c r="BW2" s="93" t="s">
        <v>87</v>
      </c>
      <c r="BX2" s="93"/>
      <c r="BY2" s="93" t="s">
        <v>88</v>
      </c>
      <c r="BZ2" s="93"/>
      <c r="CA2" s="93" t="s">
        <v>39</v>
      </c>
      <c r="CB2" s="93"/>
      <c r="CC2" s="93" t="s">
        <v>87</v>
      </c>
      <c r="CD2" s="93"/>
      <c r="CE2" s="93" t="s">
        <v>88</v>
      </c>
      <c r="CF2" s="93"/>
      <c r="CG2" s="93" t="s">
        <v>39</v>
      </c>
      <c r="CH2" s="93"/>
      <c r="CI2" s="93" t="s">
        <v>87</v>
      </c>
      <c r="CJ2" s="93"/>
      <c r="CK2" s="93" t="s">
        <v>88</v>
      </c>
      <c r="CL2" s="93"/>
      <c r="CM2" s="93" t="s">
        <v>39</v>
      </c>
      <c r="CN2" s="93"/>
      <c r="CO2" s="93" t="s">
        <v>87</v>
      </c>
      <c r="CP2" s="93"/>
      <c r="CQ2" s="93" t="s">
        <v>88</v>
      </c>
      <c r="CR2" s="93"/>
      <c r="CS2" s="93" t="s">
        <v>39</v>
      </c>
      <c r="CT2" s="93"/>
      <c r="CU2" s="93" t="s">
        <v>87</v>
      </c>
      <c r="CV2" s="93"/>
      <c r="CW2" s="93" t="s">
        <v>88</v>
      </c>
      <c r="CX2" s="93"/>
      <c r="CY2" s="93" t="s">
        <v>39</v>
      </c>
      <c r="CZ2" s="93"/>
      <c r="DA2" s="93" t="s">
        <v>87</v>
      </c>
      <c r="DB2" s="93"/>
      <c r="DC2" s="93" t="s">
        <v>88</v>
      </c>
      <c r="DD2" s="93"/>
      <c r="DE2" s="93" t="s">
        <v>39</v>
      </c>
      <c r="DF2" s="93"/>
      <c r="DG2" s="93" t="s">
        <v>87</v>
      </c>
      <c r="DH2" s="93"/>
      <c r="DI2" s="93" t="s">
        <v>88</v>
      </c>
      <c r="DJ2" s="93"/>
      <c r="DK2" s="93" t="s">
        <v>39</v>
      </c>
      <c r="DL2" s="93"/>
      <c r="DM2" s="93" t="s">
        <v>87</v>
      </c>
      <c r="DN2" s="93"/>
      <c r="DO2" s="93" t="s">
        <v>88</v>
      </c>
      <c r="DP2" s="93"/>
      <c r="DQ2" s="93" t="s">
        <v>39</v>
      </c>
      <c r="DR2" s="93"/>
      <c r="DS2" s="93" t="s">
        <v>87</v>
      </c>
      <c r="DT2" s="93"/>
      <c r="DU2" s="93" t="s">
        <v>88</v>
      </c>
      <c r="DV2" s="93"/>
      <c r="DW2" s="93" t="s">
        <v>39</v>
      </c>
      <c r="DX2" s="93"/>
      <c r="DY2" s="93" t="s">
        <v>87</v>
      </c>
      <c r="DZ2" s="93"/>
      <c r="EA2" s="93" t="s">
        <v>88</v>
      </c>
      <c r="EB2" s="93"/>
      <c r="EC2" s="93" t="s">
        <v>39</v>
      </c>
      <c r="ED2" s="93"/>
      <c r="EE2" s="93" t="s">
        <v>87</v>
      </c>
      <c r="EF2" s="93"/>
      <c r="EG2" s="93" t="s">
        <v>88</v>
      </c>
      <c r="EH2" s="93"/>
      <c r="EI2" s="93" t="s">
        <v>39</v>
      </c>
      <c r="EJ2" s="93"/>
      <c r="EK2" s="93" t="s">
        <v>87</v>
      </c>
      <c r="EL2" s="93"/>
      <c r="EM2" s="93" t="s">
        <v>88</v>
      </c>
      <c r="EN2" s="93"/>
      <c r="EO2" s="93" t="s">
        <v>39</v>
      </c>
      <c r="EP2" s="93"/>
      <c r="EQ2" s="93" t="s">
        <v>87</v>
      </c>
      <c r="ER2" s="93"/>
      <c r="ES2" s="93" t="s">
        <v>88</v>
      </c>
      <c r="ET2" s="93"/>
      <c r="EU2" s="93" t="s">
        <v>39</v>
      </c>
      <c r="EV2" s="93"/>
      <c r="EW2" s="93" t="s">
        <v>87</v>
      </c>
      <c r="EX2" s="93"/>
      <c r="EY2" s="93" t="s">
        <v>88</v>
      </c>
      <c r="EZ2" s="93"/>
      <c r="FA2" s="93" t="s">
        <v>39</v>
      </c>
      <c r="FB2" s="93"/>
      <c r="FC2" s="93" t="s">
        <v>87</v>
      </c>
      <c r="FD2" s="93"/>
      <c r="FE2" s="93" t="s">
        <v>88</v>
      </c>
      <c r="FF2" s="93"/>
      <c r="FG2" s="93" t="s">
        <v>39</v>
      </c>
      <c r="FH2" s="93"/>
      <c r="FI2" s="93" t="s">
        <v>87</v>
      </c>
      <c r="FJ2" s="93"/>
      <c r="FK2" s="93" t="s">
        <v>88</v>
      </c>
      <c r="FL2" s="93"/>
      <c r="FM2" s="93" t="s">
        <v>39</v>
      </c>
      <c r="FN2" s="93"/>
      <c r="FO2" s="93" t="s">
        <v>87</v>
      </c>
      <c r="FP2" s="93"/>
      <c r="FQ2" s="93" t="s">
        <v>88</v>
      </c>
      <c r="FR2" s="93"/>
      <c r="FS2" s="93" t="s">
        <v>39</v>
      </c>
      <c r="FT2" s="93"/>
      <c r="FU2" s="93" t="s">
        <v>87</v>
      </c>
      <c r="FV2" s="93"/>
      <c r="FW2" s="93" t="s">
        <v>88</v>
      </c>
      <c r="FX2" s="93"/>
      <c r="FY2" s="93" t="s">
        <v>39</v>
      </c>
      <c r="FZ2" s="93"/>
      <c r="GA2" s="93" t="s">
        <v>87</v>
      </c>
      <c r="GB2" s="93"/>
      <c r="GC2" s="93" t="s">
        <v>88</v>
      </c>
      <c r="GD2" s="93"/>
      <c r="GE2" s="93" t="s">
        <v>39</v>
      </c>
      <c r="GF2" s="93"/>
      <c r="GG2" s="93" t="s">
        <v>87</v>
      </c>
      <c r="GH2" s="93"/>
      <c r="GI2" s="93" t="s">
        <v>88</v>
      </c>
      <c r="GJ2" s="93"/>
      <c r="GK2" s="93" t="s">
        <v>39</v>
      </c>
      <c r="GL2" s="93"/>
      <c r="GM2" s="93" t="s">
        <v>87</v>
      </c>
      <c r="GN2" s="93"/>
      <c r="GO2" s="93" t="s">
        <v>88</v>
      </c>
      <c r="GP2" s="93"/>
      <c r="GQ2" s="93" t="s">
        <v>39</v>
      </c>
      <c r="GR2" s="93"/>
      <c r="GS2" s="93" t="s">
        <v>87</v>
      </c>
      <c r="GT2" s="93"/>
      <c r="GU2" s="93" t="s">
        <v>88</v>
      </c>
      <c r="GV2" s="93"/>
      <c r="GW2" s="93" t="s">
        <v>39</v>
      </c>
      <c r="GX2" s="93"/>
      <c r="GY2" s="93" t="s">
        <v>87</v>
      </c>
      <c r="GZ2" s="93"/>
      <c r="HA2" s="93" t="s">
        <v>88</v>
      </c>
      <c r="HB2" s="93"/>
      <c r="HC2" s="93" t="s">
        <v>39</v>
      </c>
      <c r="HD2" s="93"/>
      <c r="HE2" s="93" t="s">
        <v>87</v>
      </c>
      <c r="HF2" s="93"/>
      <c r="HG2" s="93" t="s">
        <v>88</v>
      </c>
      <c r="HH2" s="93"/>
      <c r="HI2" s="93" t="s">
        <v>39</v>
      </c>
      <c r="HJ2" s="93"/>
      <c r="HK2" s="93" t="s">
        <v>87</v>
      </c>
      <c r="HL2" s="93"/>
      <c r="HM2" s="93"/>
      <c r="HN2" s="93" t="s">
        <v>88</v>
      </c>
      <c r="HO2" s="93"/>
      <c r="HP2" s="93"/>
      <c r="HQ2" s="93" t="s">
        <v>39</v>
      </c>
      <c r="HR2" s="93"/>
      <c r="HS2" s="93"/>
    </row>
    <row r="3" spans="1:227" x14ac:dyDescent="0.25">
      <c r="A3" s="93"/>
      <c r="B3" s="93"/>
      <c r="C3" s="92" t="s">
        <v>40</v>
      </c>
      <c r="D3" s="92" t="s">
        <v>41</v>
      </c>
      <c r="E3" s="92" t="s">
        <v>40</v>
      </c>
      <c r="F3" s="92" t="s">
        <v>41</v>
      </c>
      <c r="G3" s="92" t="s">
        <v>40</v>
      </c>
      <c r="H3" s="92" t="s">
        <v>41</v>
      </c>
      <c r="I3" s="92" t="s">
        <v>40</v>
      </c>
      <c r="J3" s="92" t="s">
        <v>41</v>
      </c>
      <c r="K3" s="92" t="s">
        <v>40</v>
      </c>
      <c r="L3" s="92" t="s">
        <v>41</v>
      </c>
      <c r="M3" s="92" t="s">
        <v>40</v>
      </c>
      <c r="N3" s="92" t="s">
        <v>41</v>
      </c>
      <c r="O3" s="92" t="s">
        <v>40</v>
      </c>
      <c r="P3" s="92" t="s">
        <v>41</v>
      </c>
      <c r="Q3" s="92" t="s">
        <v>40</v>
      </c>
      <c r="R3" s="92" t="s">
        <v>41</v>
      </c>
      <c r="S3" s="92" t="s">
        <v>40</v>
      </c>
      <c r="T3" s="92" t="s">
        <v>41</v>
      </c>
      <c r="U3" s="92" t="s">
        <v>40</v>
      </c>
      <c r="V3" s="92" t="s">
        <v>41</v>
      </c>
      <c r="W3" s="92" t="s">
        <v>40</v>
      </c>
      <c r="X3" s="92" t="s">
        <v>41</v>
      </c>
      <c r="Y3" s="92" t="s">
        <v>40</v>
      </c>
      <c r="Z3" s="92" t="s">
        <v>41</v>
      </c>
      <c r="AA3" s="92" t="s">
        <v>40</v>
      </c>
      <c r="AB3" s="92" t="s">
        <v>41</v>
      </c>
      <c r="AC3" s="92" t="s">
        <v>40</v>
      </c>
      <c r="AD3" s="92" t="s">
        <v>41</v>
      </c>
      <c r="AE3" s="92" t="s">
        <v>40</v>
      </c>
      <c r="AF3" s="92" t="s">
        <v>41</v>
      </c>
      <c r="AG3" s="92" t="s">
        <v>40</v>
      </c>
      <c r="AH3" s="92" t="s">
        <v>41</v>
      </c>
      <c r="AI3" s="92" t="s">
        <v>40</v>
      </c>
      <c r="AJ3" s="92" t="s">
        <v>41</v>
      </c>
      <c r="AK3" s="92" t="s">
        <v>40</v>
      </c>
      <c r="AL3" s="92" t="s">
        <v>41</v>
      </c>
      <c r="AM3" s="92" t="s">
        <v>40</v>
      </c>
      <c r="AN3" s="92" t="s">
        <v>41</v>
      </c>
      <c r="AO3" s="92" t="s">
        <v>40</v>
      </c>
      <c r="AP3" s="92" t="s">
        <v>41</v>
      </c>
      <c r="AQ3" s="92" t="s">
        <v>40</v>
      </c>
      <c r="AR3" s="92" t="s">
        <v>41</v>
      </c>
      <c r="AS3" s="92" t="s">
        <v>40</v>
      </c>
      <c r="AT3" s="92" t="s">
        <v>41</v>
      </c>
      <c r="AU3" s="92" t="s">
        <v>40</v>
      </c>
      <c r="AV3" s="92" t="s">
        <v>41</v>
      </c>
      <c r="AW3" s="92" t="s">
        <v>40</v>
      </c>
      <c r="AX3" s="92" t="s">
        <v>41</v>
      </c>
      <c r="AY3" s="92" t="s">
        <v>40</v>
      </c>
      <c r="AZ3" s="92" t="s">
        <v>41</v>
      </c>
      <c r="BA3" s="92" t="s">
        <v>40</v>
      </c>
      <c r="BB3" s="92" t="s">
        <v>41</v>
      </c>
      <c r="BC3" s="92" t="s">
        <v>40</v>
      </c>
      <c r="BD3" s="92" t="s">
        <v>41</v>
      </c>
      <c r="BE3" s="92" t="s">
        <v>40</v>
      </c>
      <c r="BF3" s="92" t="s">
        <v>41</v>
      </c>
      <c r="BG3" s="92" t="s">
        <v>40</v>
      </c>
      <c r="BH3" s="92" t="s">
        <v>41</v>
      </c>
      <c r="BI3" s="92" t="s">
        <v>40</v>
      </c>
      <c r="BJ3" s="92" t="s">
        <v>41</v>
      </c>
      <c r="BK3" s="92" t="s">
        <v>40</v>
      </c>
      <c r="BL3" s="92" t="s">
        <v>41</v>
      </c>
      <c r="BM3" s="92" t="s">
        <v>40</v>
      </c>
      <c r="BN3" s="92" t="s">
        <v>41</v>
      </c>
      <c r="BO3" s="92" t="s">
        <v>40</v>
      </c>
      <c r="BP3" s="92" t="s">
        <v>41</v>
      </c>
      <c r="BQ3" s="92" t="s">
        <v>40</v>
      </c>
      <c r="BR3" s="92" t="s">
        <v>41</v>
      </c>
      <c r="BS3" s="92" t="s">
        <v>40</v>
      </c>
      <c r="BT3" s="92" t="s">
        <v>41</v>
      </c>
      <c r="BU3" s="92" t="s">
        <v>40</v>
      </c>
      <c r="BV3" s="92" t="s">
        <v>41</v>
      </c>
      <c r="BW3" s="92" t="s">
        <v>40</v>
      </c>
      <c r="BX3" s="92" t="s">
        <v>41</v>
      </c>
      <c r="BY3" s="92" t="s">
        <v>40</v>
      </c>
      <c r="BZ3" s="92" t="s">
        <v>41</v>
      </c>
      <c r="CA3" s="92" t="s">
        <v>40</v>
      </c>
      <c r="CB3" s="92" t="s">
        <v>41</v>
      </c>
      <c r="CC3" s="92" t="s">
        <v>40</v>
      </c>
      <c r="CD3" s="92" t="s">
        <v>41</v>
      </c>
      <c r="CE3" s="92" t="s">
        <v>40</v>
      </c>
      <c r="CF3" s="92" t="s">
        <v>41</v>
      </c>
      <c r="CG3" s="92" t="s">
        <v>40</v>
      </c>
      <c r="CH3" s="92" t="s">
        <v>41</v>
      </c>
      <c r="CI3" s="92" t="s">
        <v>40</v>
      </c>
      <c r="CJ3" s="92" t="s">
        <v>41</v>
      </c>
      <c r="CK3" s="92" t="s">
        <v>40</v>
      </c>
      <c r="CL3" s="92" t="s">
        <v>41</v>
      </c>
      <c r="CM3" s="92" t="s">
        <v>40</v>
      </c>
      <c r="CN3" s="92" t="s">
        <v>41</v>
      </c>
      <c r="CO3" s="92" t="s">
        <v>40</v>
      </c>
      <c r="CP3" s="92" t="s">
        <v>41</v>
      </c>
      <c r="CQ3" s="92" t="s">
        <v>40</v>
      </c>
      <c r="CR3" s="92" t="s">
        <v>41</v>
      </c>
      <c r="CS3" s="92" t="s">
        <v>40</v>
      </c>
      <c r="CT3" s="92" t="s">
        <v>41</v>
      </c>
      <c r="CU3" s="92" t="s">
        <v>40</v>
      </c>
      <c r="CV3" s="92" t="s">
        <v>41</v>
      </c>
      <c r="CW3" s="92" t="s">
        <v>40</v>
      </c>
      <c r="CX3" s="92" t="s">
        <v>41</v>
      </c>
      <c r="CY3" s="92" t="s">
        <v>40</v>
      </c>
      <c r="CZ3" s="92" t="s">
        <v>41</v>
      </c>
      <c r="DA3" s="92" t="s">
        <v>40</v>
      </c>
      <c r="DB3" s="92" t="s">
        <v>41</v>
      </c>
      <c r="DC3" s="92" t="s">
        <v>40</v>
      </c>
      <c r="DD3" s="92" t="s">
        <v>41</v>
      </c>
      <c r="DE3" s="92" t="s">
        <v>40</v>
      </c>
      <c r="DF3" s="92" t="s">
        <v>41</v>
      </c>
      <c r="DG3" s="92" t="s">
        <v>40</v>
      </c>
      <c r="DH3" s="92" t="s">
        <v>41</v>
      </c>
      <c r="DI3" s="92" t="s">
        <v>40</v>
      </c>
      <c r="DJ3" s="92" t="s">
        <v>41</v>
      </c>
      <c r="DK3" s="92" t="s">
        <v>40</v>
      </c>
      <c r="DL3" s="92" t="s">
        <v>41</v>
      </c>
      <c r="DM3" s="92" t="s">
        <v>40</v>
      </c>
      <c r="DN3" s="92" t="s">
        <v>41</v>
      </c>
      <c r="DO3" s="92" t="s">
        <v>40</v>
      </c>
      <c r="DP3" s="92" t="s">
        <v>41</v>
      </c>
      <c r="DQ3" s="92" t="s">
        <v>40</v>
      </c>
      <c r="DR3" s="92" t="s">
        <v>41</v>
      </c>
      <c r="DS3" s="92" t="s">
        <v>40</v>
      </c>
      <c r="DT3" s="92" t="s">
        <v>41</v>
      </c>
      <c r="DU3" s="92" t="s">
        <v>40</v>
      </c>
      <c r="DV3" s="92" t="s">
        <v>41</v>
      </c>
      <c r="DW3" s="92" t="s">
        <v>40</v>
      </c>
      <c r="DX3" s="92" t="s">
        <v>41</v>
      </c>
      <c r="DY3" s="92" t="s">
        <v>40</v>
      </c>
      <c r="DZ3" s="92" t="s">
        <v>41</v>
      </c>
      <c r="EA3" s="92" t="s">
        <v>40</v>
      </c>
      <c r="EB3" s="92" t="s">
        <v>41</v>
      </c>
      <c r="EC3" s="92" t="s">
        <v>40</v>
      </c>
      <c r="ED3" s="92" t="s">
        <v>41</v>
      </c>
      <c r="EE3" s="92" t="s">
        <v>40</v>
      </c>
      <c r="EF3" s="92" t="s">
        <v>41</v>
      </c>
      <c r="EG3" s="92" t="s">
        <v>40</v>
      </c>
      <c r="EH3" s="92" t="s">
        <v>41</v>
      </c>
      <c r="EI3" s="92" t="s">
        <v>40</v>
      </c>
      <c r="EJ3" s="92" t="s">
        <v>41</v>
      </c>
      <c r="EK3" s="92" t="s">
        <v>40</v>
      </c>
      <c r="EL3" s="92" t="s">
        <v>41</v>
      </c>
      <c r="EM3" s="92" t="s">
        <v>40</v>
      </c>
      <c r="EN3" s="92" t="s">
        <v>41</v>
      </c>
      <c r="EO3" s="92" t="s">
        <v>40</v>
      </c>
      <c r="EP3" s="92" t="s">
        <v>41</v>
      </c>
      <c r="EQ3" s="92" t="s">
        <v>40</v>
      </c>
      <c r="ER3" s="92" t="s">
        <v>41</v>
      </c>
      <c r="ES3" s="92" t="s">
        <v>40</v>
      </c>
      <c r="ET3" s="92" t="s">
        <v>41</v>
      </c>
      <c r="EU3" s="92" t="s">
        <v>40</v>
      </c>
      <c r="EV3" s="92" t="s">
        <v>41</v>
      </c>
      <c r="EW3" s="92" t="s">
        <v>40</v>
      </c>
      <c r="EX3" s="92" t="s">
        <v>41</v>
      </c>
      <c r="EY3" s="92" t="s">
        <v>40</v>
      </c>
      <c r="EZ3" s="92" t="s">
        <v>41</v>
      </c>
      <c r="FA3" s="92" t="s">
        <v>40</v>
      </c>
      <c r="FB3" s="92" t="s">
        <v>41</v>
      </c>
      <c r="FC3" s="92" t="s">
        <v>40</v>
      </c>
      <c r="FD3" s="92" t="s">
        <v>41</v>
      </c>
      <c r="FE3" s="92" t="s">
        <v>40</v>
      </c>
      <c r="FF3" s="92" t="s">
        <v>41</v>
      </c>
      <c r="FG3" s="92" t="s">
        <v>40</v>
      </c>
      <c r="FH3" s="92" t="s">
        <v>41</v>
      </c>
      <c r="FI3" s="92" t="s">
        <v>40</v>
      </c>
      <c r="FJ3" s="92" t="s">
        <v>41</v>
      </c>
      <c r="FK3" s="92" t="s">
        <v>40</v>
      </c>
      <c r="FL3" s="92" t="s">
        <v>41</v>
      </c>
      <c r="FM3" s="92" t="s">
        <v>40</v>
      </c>
      <c r="FN3" s="92" t="s">
        <v>41</v>
      </c>
      <c r="FO3" s="92" t="s">
        <v>40</v>
      </c>
      <c r="FP3" s="92" t="s">
        <v>41</v>
      </c>
      <c r="FQ3" s="92" t="s">
        <v>40</v>
      </c>
      <c r="FR3" s="92" t="s">
        <v>41</v>
      </c>
      <c r="FS3" s="92" t="s">
        <v>40</v>
      </c>
      <c r="FT3" s="92" t="s">
        <v>41</v>
      </c>
      <c r="FU3" s="92" t="s">
        <v>40</v>
      </c>
      <c r="FV3" s="92" t="s">
        <v>41</v>
      </c>
      <c r="FW3" s="92" t="s">
        <v>40</v>
      </c>
      <c r="FX3" s="92" t="s">
        <v>41</v>
      </c>
      <c r="FY3" s="92" t="s">
        <v>40</v>
      </c>
      <c r="FZ3" s="92" t="s">
        <v>41</v>
      </c>
      <c r="GA3" s="92" t="s">
        <v>40</v>
      </c>
      <c r="GB3" s="92" t="s">
        <v>41</v>
      </c>
      <c r="GC3" s="92" t="s">
        <v>40</v>
      </c>
      <c r="GD3" s="92" t="s">
        <v>41</v>
      </c>
      <c r="GE3" s="92" t="s">
        <v>40</v>
      </c>
      <c r="GF3" s="92" t="s">
        <v>41</v>
      </c>
      <c r="GG3" s="92" t="s">
        <v>40</v>
      </c>
      <c r="GH3" s="92" t="s">
        <v>41</v>
      </c>
      <c r="GI3" s="92" t="s">
        <v>40</v>
      </c>
      <c r="GJ3" s="92" t="s">
        <v>41</v>
      </c>
      <c r="GK3" s="92" t="s">
        <v>40</v>
      </c>
      <c r="GL3" s="92" t="s">
        <v>41</v>
      </c>
      <c r="GM3" s="92" t="s">
        <v>40</v>
      </c>
      <c r="GN3" s="92" t="s">
        <v>41</v>
      </c>
      <c r="GO3" s="92" t="s">
        <v>40</v>
      </c>
      <c r="GP3" s="92" t="s">
        <v>41</v>
      </c>
      <c r="GQ3" s="92" t="s">
        <v>40</v>
      </c>
      <c r="GR3" s="92" t="s">
        <v>41</v>
      </c>
      <c r="GS3" s="92" t="s">
        <v>40</v>
      </c>
      <c r="GT3" s="92" t="s">
        <v>41</v>
      </c>
      <c r="GU3" s="92" t="s">
        <v>40</v>
      </c>
      <c r="GV3" s="92" t="s">
        <v>41</v>
      </c>
      <c r="GW3" s="92" t="s">
        <v>40</v>
      </c>
      <c r="GX3" s="92" t="s">
        <v>41</v>
      </c>
      <c r="GY3" s="92" t="s">
        <v>40</v>
      </c>
      <c r="GZ3" s="92" t="s">
        <v>41</v>
      </c>
      <c r="HA3" s="92" t="s">
        <v>40</v>
      </c>
      <c r="HB3" s="92" t="s">
        <v>41</v>
      </c>
      <c r="HC3" s="92" t="s">
        <v>40</v>
      </c>
      <c r="HD3" s="92" t="s">
        <v>41</v>
      </c>
      <c r="HE3" s="92" t="s">
        <v>40</v>
      </c>
      <c r="HF3" s="92" t="s">
        <v>41</v>
      </c>
      <c r="HG3" s="92" t="s">
        <v>40</v>
      </c>
      <c r="HH3" s="92" t="s">
        <v>41</v>
      </c>
      <c r="HI3" s="92" t="s">
        <v>40</v>
      </c>
      <c r="HJ3" s="92" t="s">
        <v>41</v>
      </c>
      <c r="HK3" s="92" t="s">
        <v>40</v>
      </c>
      <c r="HL3" s="92" t="s">
        <v>41</v>
      </c>
      <c r="HM3" s="92" t="s">
        <v>42</v>
      </c>
      <c r="HN3" s="92" t="s">
        <v>40</v>
      </c>
      <c r="HO3" s="92" t="s">
        <v>41</v>
      </c>
      <c r="HP3" s="92" t="s">
        <v>42</v>
      </c>
      <c r="HQ3" s="92" t="s">
        <v>40</v>
      </c>
      <c r="HR3" s="92" t="s">
        <v>41</v>
      </c>
      <c r="HS3" s="92" t="s">
        <v>42</v>
      </c>
    </row>
    <row r="4" spans="1:227" ht="30.75" customHeight="1" x14ac:dyDescent="0.25">
      <c r="A4" s="90" t="s">
        <v>43</v>
      </c>
      <c r="B4" s="91">
        <v>1</v>
      </c>
      <c r="C4" s="78">
        <v>144.74</v>
      </c>
      <c r="D4" s="78">
        <v>144.74</v>
      </c>
      <c r="E4" s="78">
        <v>144.74</v>
      </c>
      <c r="F4" s="78">
        <v>144.74</v>
      </c>
      <c r="G4" s="79">
        <v>100</v>
      </c>
      <c r="H4" s="79">
        <v>100</v>
      </c>
      <c r="I4" s="78">
        <v>99.5</v>
      </c>
      <c r="J4" s="78">
        <v>108</v>
      </c>
      <c r="K4" s="78">
        <v>99.5</v>
      </c>
      <c r="L4" s="78">
        <v>108</v>
      </c>
      <c r="M4" s="79">
        <v>100</v>
      </c>
      <c r="N4" s="79">
        <v>100</v>
      </c>
      <c r="O4" s="78">
        <v>0</v>
      </c>
      <c r="P4" s="78">
        <v>0</v>
      </c>
      <c r="Q4" s="81"/>
      <c r="R4" s="81"/>
      <c r="S4" s="79">
        <v>0</v>
      </c>
      <c r="T4" s="79">
        <v>0</v>
      </c>
      <c r="U4" s="78">
        <v>108</v>
      </c>
      <c r="V4" s="78">
        <v>114</v>
      </c>
      <c r="W4" s="78">
        <v>108</v>
      </c>
      <c r="X4" s="78">
        <v>114</v>
      </c>
      <c r="Y4" s="79">
        <v>100</v>
      </c>
      <c r="Z4" s="79">
        <v>100</v>
      </c>
      <c r="AA4" s="78">
        <v>153.30000000000001</v>
      </c>
      <c r="AB4" s="78">
        <v>153.30000000000001</v>
      </c>
      <c r="AC4" s="78">
        <v>153.30000000000001</v>
      </c>
      <c r="AD4" s="78">
        <v>153.30000000000001</v>
      </c>
      <c r="AE4" s="79">
        <v>100</v>
      </c>
      <c r="AF4" s="79">
        <v>100</v>
      </c>
      <c r="AG4" s="78">
        <v>147</v>
      </c>
      <c r="AH4" s="78">
        <v>147</v>
      </c>
      <c r="AI4" s="78">
        <v>147</v>
      </c>
      <c r="AJ4" s="78">
        <v>147</v>
      </c>
      <c r="AK4" s="79">
        <v>100</v>
      </c>
      <c r="AL4" s="79">
        <v>100</v>
      </c>
      <c r="AM4" s="78">
        <v>120</v>
      </c>
      <c r="AN4" s="78">
        <v>123.9</v>
      </c>
      <c r="AO4" s="78">
        <v>120</v>
      </c>
      <c r="AP4" s="78">
        <v>123.9</v>
      </c>
      <c r="AQ4" s="79">
        <v>100</v>
      </c>
      <c r="AR4" s="79">
        <v>100</v>
      </c>
      <c r="AS4" s="78">
        <v>190</v>
      </c>
      <c r="AT4" s="78">
        <v>190</v>
      </c>
      <c r="AU4" s="78">
        <v>190</v>
      </c>
      <c r="AV4" s="78">
        <v>190</v>
      </c>
      <c r="AW4" s="79">
        <v>100</v>
      </c>
      <c r="AX4" s="79">
        <v>100</v>
      </c>
      <c r="AY4" s="78">
        <v>143</v>
      </c>
      <c r="AZ4" s="78">
        <v>143.19999999999999</v>
      </c>
      <c r="BA4" s="78">
        <v>143</v>
      </c>
      <c r="BB4" s="78">
        <v>143.19999999999999</v>
      </c>
      <c r="BC4" s="79">
        <v>100</v>
      </c>
      <c r="BD4" s="79">
        <v>100</v>
      </c>
      <c r="BE4" s="78">
        <v>118.2</v>
      </c>
      <c r="BF4" s="78">
        <v>120.5</v>
      </c>
      <c r="BG4" s="78">
        <v>118.2</v>
      </c>
      <c r="BH4" s="78">
        <v>120.5</v>
      </c>
      <c r="BI4" s="79">
        <v>100</v>
      </c>
      <c r="BJ4" s="79">
        <v>100</v>
      </c>
      <c r="BK4" s="78">
        <v>101.01</v>
      </c>
      <c r="BL4" s="78">
        <v>123</v>
      </c>
      <c r="BM4" s="78">
        <v>101.01</v>
      </c>
      <c r="BN4" s="78">
        <v>123</v>
      </c>
      <c r="BO4" s="79">
        <v>100</v>
      </c>
      <c r="BP4" s="79">
        <v>100</v>
      </c>
      <c r="BQ4" s="78">
        <v>0</v>
      </c>
      <c r="BR4" s="78">
        <v>0</v>
      </c>
      <c r="BS4" s="78">
        <v>0</v>
      </c>
      <c r="BT4" s="78">
        <v>0</v>
      </c>
      <c r="BU4" s="79">
        <v>0</v>
      </c>
      <c r="BV4" s="79">
        <v>0</v>
      </c>
      <c r="BW4" s="78">
        <v>135.5</v>
      </c>
      <c r="BX4" s="78">
        <v>153.30000000000001</v>
      </c>
      <c r="BY4" s="78">
        <v>135.5</v>
      </c>
      <c r="BZ4" s="78">
        <v>153.30000000000001</v>
      </c>
      <c r="CA4" s="79">
        <v>100</v>
      </c>
      <c r="CB4" s="79">
        <v>100</v>
      </c>
      <c r="CC4" s="78">
        <v>115.18</v>
      </c>
      <c r="CD4" s="78">
        <v>120</v>
      </c>
      <c r="CE4" s="78">
        <v>115.18</v>
      </c>
      <c r="CF4" s="78">
        <v>120</v>
      </c>
      <c r="CG4" s="79">
        <v>100</v>
      </c>
      <c r="CH4" s="79">
        <v>100</v>
      </c>
      <c r="CI4" s="78">
        <v>130.15</v>
      </c>
      <c r="CJ4" s="78">
        <v>140.22999999999999</v>
      </c>
      <c r="CK4" s="78">
        <v>130.15</v>
      </c>
      <c r="CL4" s="78">
        <v>140.22999999999999</v>
      </c>
      <c r="CM4" s="79">
        <v>100</v>
      </c>
      <c r="CN4" s="79">
        <v>100</v>
      </c>
      <c r="CO4" s="78">
        <v>118</v>
      </c>
      <c r="CP4" s="78">
        <v>120.5</v>
      </c>
      <c r="CQ4" s="78">
        <v>112</v>
      </c>
      <c r="CR4" s="78">
        <v>126.81</v>
      </c>
      <c r="CS4" s="80">
        <v>94.92</v>
      </c>
      <c r="CT4" s="82">
        <v>105.24</v>
      </c>
      <c r="CU4" s="78">
        <v>110</v>
      </c>
      <c r="CV4" s="78">
        <v>110</v>
      </c>
      <c r="CW4" s="78">
        <v>110</v>
      </c>
      <c r="CX4" s="78">
        <v>110</v>
      </c>
      <c r="CY4" s="79">
        <v>100</v>
      </c>
      <c r="CZ4" s="79">
        <v>100</v>
      </c>
      <c r="DA4" s="78">
        <v>105</v>
      </c>
      <c r="DB4" s="78">
        <v>123.3</v>
      </c>
      <c r="DC4" s="78">
        <v>105</v>
      </c>
      <c r="DD4" s="78">
        <v>123.3</v>
      </c>
      <c r="DE4" s="79">
        <v>100</v>
      </c>
      <c r="DF4" s="79">
        <v>100</v>
      </c>
      <c r="DG4" s="78">
        <v>99.42</v>
      </c>
      <c r="DH4" s="78">
        <v>107.8</v>
      </c>
      <c r="DI4" s="78">
        <v>102.74</v>
      </c>
      <c r="DJ4" s="78">
        <v>107.8</v>
      </c>
      <c r="DK4" s="82">
        <v>103.34</v>
      </c>
      <c r="DL4" s="79">
        <v>100</v>
      </c>
      <c r="DM4" s="78">
        <v>0</v>
      </c>
      <c r="DN4" s="78">
        <v>0</v>
      </c>
      <c r="DO4" s="78">
        <v>135</v>
      </c>
      <c r="DP4" s="78">
        <v>135</v>
      </c>
      <c r="DQ4" s="79">
        <v>0</v>
      </c>
      <c r="DR4" s="79">
        <v>0</v>
      </c>
      <c r="DS4" s="78">
        <v>108.9</v>
      </c>
      <c r="DT4" s="78">
        <v>116.25</v>
      </c>
      <c r="DU4" s="78">
        <v>108.9</v>
      </c>
      <c r="DV4" s="78">
        <v>115.75</v>
      </c>
      <c r="DW4" s="79">
        <v>100</v>
      </c>
      <c r="DX4" s="80">
        <v>99.57</v>
      </c>
      <c r="DY4" s="78">
        <v>131.5</v>
      </c>
      <c r="DZ4" s="78">
        <v>137</v>
      </c>
      <c r="EA4" s="78">
        <v>131.5</v>
      </c>
      <c r="EB4" s="78">
        <v>137</v>
      </c>
      <c r="EC4" s="79">
        <v>100</v>
      </c>
      <c r="ED4" s="79">
        <v>100</v>
      </c>
      <c r="EE4" s="78">
        <v>114.5</v>
      </c>
      <c r="EF4" s="78">
        <v>120.9</v>
      </c>
      <c r="EG4" s="78">
        <v>114.5</v>
      </c>
      <c r="EH4" s="78">
        <v>120.9</v>
      </c>
      <c r="EI4" s="79">
        <v>100</v>
      </c>
      <c r="EJ4" s="79">
        <v>100</v>
      </c>
      <c r="EK4" s="78">
        <v>135.80000000000001</v>
      </c>
      <c r="EL4" s="78">
        <v>135.80000000000001</v>
      </c>
      <c r="EM4" s="78">
        <v>144</v>
      </c>
      <c r="EN4" s="78">
        <v>144</v>
      </c>
      <c r="EO4" s="82">
        <v>106.04</v>
      </c>
      <c r="EP4" s="82">
        <v>106.04</v>
      </c>
      <c r="EQ4" s="78">
        <v>0</v>
      </c>
      <c r="ER4" s="78">
        <v>0</v>
      </c>
      <c r="ES4" s="81"/>
      <c r="ET4" s="81"/>
      <c r="EU4" s="79">
        <v>0</v>
      </c>
      <c r="EV4" s="79">
        <v>0</v>
      </c>
      <c r="EW4" s="78">
        <v>107</v>
      </c>
      <c r="EX4" s="78">
        <v>113</v>
      </c>
      <c r="EY4" s="78">
        <v>107</v>
      </c>
      <c r="EZ4" s="78">
        <v>113</v>
      </c>
      <c r="FA4" s="79">
        <v>100</v>
      </c>
      <c r="FB4" s="79">
        <v>100</v>
      </c>
      <c r="FC4" s="78">
        <v>116</v>
      </c>
      <c r="FD4" s="78">
        <v>250</v>
      </c>
      <c r="FE4" s="78">
        <v>116</v>
      </c>
      <c r="FF4" s="78">
        <v>250</v>
      </c>
      <c r="FG4" s="79">
        <v>100</v>
      </c>
      <c r="FH4" s="79">
        <v>100</v>
      </c>
      <c r="FI4" s="78">
        <v>87.15</v>
      </c>
      <c r="FJ4" s="78">
        <v>116</v>
      </c>
      <c r="FK4" s="78">
        <v>87.15</v>
      </c>
      <c r="FL4" s="78">
        <v>116</v>
      </c>
      <c r="FM4" s="79">
        <v>100</v>
      </c>
      <c r="FN4" s="79">
        <v>100</v>
      </c>
      <c r="FO4" s="78">
        <v>109.1</v>
      </c>
      <c r="FP4" s="78">
        <v>123</v>
      </c>
      <c r="FQ4" s="78">
        <v>112</v>
      </c>
      <c r="FR4" s="78">
        <v>123</v>
      </c>
      <c r="FS4" s="82">
        <v>102.66</v>
      </c>
      <c r="FT4" s="79">
        <v>100</v>
      </c>
      <c r="FU4" s="78">
        <v>120.87</v>
      </c>
      <c r="FV4" s="78">
        <v>120.87</v>
      </c>
      <c r="FW4" s="78">
        <v>120.87</v>
      </c>
      <c r="FX4" s="78">
        <v>120.87</v>
      </c>
      <c r="FY4" s="79">
        <v>100</v>
      </c>
      <c r="FZ4" s="79">
        <v>100</v>
      </c>
      <c r="GA4" s="78">
        <v>135.53</v>
      </c>
      <c r="GB4" s="78">
        <v>135.53</v>
      </c>
      <c r="GC4" s="78">
        <v>135.53</v>
      </c>
      <c r="GD4" s="78">
        <v>135.53</v>
      </c>
      <c r="GE4" s="79">
        <v>100</v>
      </c>
      <c r="GF4" s="79">
        <v>100</v>
      </c>
      <c r="GG4" s="78">
        <v>112</v>
      </c>
      <c r="GH4" s="78">
        <v>116.41</v>
      </c>
      <c r="GI4" s="78">
        <v>115</v>
      </c>
      <c r="GJ4" s="78">
        <v>120</v>
      </c>
      <c r="GK4" s="82">
        <v>102.68</v>
      </c>
      <c r="GL4" s="82">
        <v>103.08</v>
      </c>
      <c r="GM4" s="78">
        <v>116.41</v>
      </c>
      <c r="GN4" s="78">
        <v>123</v>
      </c>
      <c r="GO4" s="78">
        <v>110</v>
      </c>
      <c r="GP4" s="78">
        <v>123</v>
      </c>
      <c r="GQ4" s="80">
        <v>94.49</v>
      </c>
      <c r="GR4" s="79">
        <v>100</v>
      </c>
      <c r="GS4" s="78">
        <v>250</v>
      </c>
      <c r="GT4" s="78">
        <v>305</v>
      </c>
      <c r="GU4" s="78">
        <v>305</v>
      </c>
      <c r="GV4" s="78">
        <v>305</v>
      </c>
      <c r="GW4" s="82">
        <v>122</v>
      </c>
      <c r="GX4" s="79">
        <v>100</v>
      </c>
      <c r="GY4" s="78">
        <v>96</v>
      </c>
      <c r="GZ4" s="78">
        <v>130</v>
      </c>
      <c r="HA4" s="78">
        <v>110.5</v>
      </c>
      <c r="HB4" s="78">
        <v>130</v>
      </c>
      <c r="HC4" s="82">
        <v>115.1</v>
      </c>
      <c r="HD4" s="79">
        <v>100</v>
      </c>
      <c r="HE4" s="78">
        <v>103</v>
      </c>
      <c r="HF4" s="78">
        <v>108</v>
      </c>
      <c r="HG4" s="78">
        <v>103</v>
      </c>
      <c r="HH4" s="78">
        <v>108</v>
      </c>
      <c r="HI4" s="79">
        <v>100</v>
      </c>
      <c r="HJ4" s="79">
        <v>100</v>
      </c>
      <c r="HK4" s="78">
        <v>121.59103226364773</v>
      </c>
      <c r="HL4" s="78">
        <v>133.2054145793978</v>
      </c>
      <c r="HM4" s="78">
        <v>127.26580004783756</v>
      </c>
      <c r="HN4" s="78">
        <v>123.37050348526948</v>
      </c>
      <c r="HO4" s="78">
        <v>133.80868560942767</v>
      </c>
      <c r="HP4" s="78">
        <v>128.48363675712653</v>
      </c>
      <c r="HQ4" s="83">
        <v>101.46</v>
      </c>
      <c r="HR4" s="83">
        <v>100.45</v>
      </c>
      <c r="HS4" s="83">
        <v>100.96</v>
      </c>
    </row>
    <row r="5" spans="1:227" ht="27.75" customHeight="1" x14ac:dyDescent="0.25">
      <c r="A5" s="90" t="s">
        <v>44</v>
      </c>
      <c r="B5" s="91">
        <v>2</v>
      </c>
      <c r="C5" s="78">
        <v>55.05</v>
      </c>
      <c r="D5" s="78">
        <v>89.52</v>
      </c>
      <c r="E5" s="78">
        <v>55.05</v>
      </c>
      <c r="F5" s="78">
        <v>89.52</v>
      </c>
      <c r="G5" s="79">
        <v>100</v>
      </c>
      <c r="H5" s="79">
        <v>100</v>
      </c>
      <c r="I5" s="78">
        <v>41</v>
      </c>
      <c r="J5" s="78">
        <v>64.7</v>
      </c>
      <c r="K5" s="78">
        <v>41</v>
      </c>
      <c r="L5" s="78">
        <v>64.7</v>
      </c>
      <c r="M5" s="79">
        <v>100</v>
      </c>
      <c r="N5" s="79">
        <v>100</v>
      </c>
      <c r="O5" s="78">
        <v>87.5</v>
      </c>
      <c r="P5" s="78">
        <v>87.5</v>
      </c>
      <c r="Q5" s="78">
        <v>87.5</v>
      </c>
      <c r="R5" s="78">
        <v>87.5</v>
      </c>
      <c r="S5" s="79">
        <v>100</v>
      </c>
      <c r="T5" s="79">
        <v>100</v>
      </c>
      <c r="U5" s="78">
        <v>36.299999999999997</v>
      </c>
      <c r="V5" s="78">
        <v>65.5</v>
      </c>
      <c r="W5" s="78">
        <v>36.299999999999997</v>
      </c>
      <c r="X5" s="78">
        <v>65.5</v>
      </c>
      <c r="Y5" s="79">
        <v>100</v>
      </c>
      <c r="Z5" s="79">
        <v>100</v>
      </c>
      <c r="AA5" s="78">
        <v>0</v>
      </c>
      <c r="AB5" s="78">
        <v>0</v>
      </c>
      <c r="AC5" s="81"/>
      <c r="AD5" s="81"/>
      <c r="AE5" s="79">
        <v>0</v>
      </c>
      <c r="AF5" s="79">
        <v>0</v>
      </c>
      <c r="AG5" s="78">
        <v>89</v>
      </c>
      <c r="AH5" s="78">
        <v>89</v>
      </c>
      <c r="AI5" s="81"/>
      <c r="AJ5" s="81"/>
      <c r="AK5" s="79">
        <v>0</v>
      </c>
      <c r="AL5" s="79">
        <v>0</v>
      </c>
      <c r="AM5" s="78">
        <v>45.5</v>
      </c>
      <c r="AN5" s="78">
        <v>48</v>
      </c>
      <c r="AO5" s="78">
        <v>45.5</v>
      </c>
      <c r="AP5" s="78">
        <v>48</v>
      </c>
      <c r="AQ5" s="79">
        <v>100</v>
      </c>
      <c r="AR5" s="79">
        <v>100</v>
      </c>
      <c r="AS5" s="78">
        <v>54.98</v>
      </c>
      <c r="AT5" s="78">
        <v>61.42</v>
      </c>
      <c r="AU5" s="78">
        <v>54.98</v>
      </c>
      <c r="AV5" s="78">
        <v>61.42</v>
      </c>
      <c r="AW5" s="79">
        <v>100</v>
      </c>
      <c r="AX5" s="79">
        <v>100</v>
      </c>
      <c r="AY5" s="78">
        <v>0</v>
      </c>
      <c r="AZ5" s="78">
        <v>0</v>
      </c>
      <c r="BA5" s="81"/>
      <c r="BB5" s="81"/>
      <c r="BC5" s="79">
        <v>0</v>
      </c>
      <c r="BD5" s="79">
        <v>0</v>
      </c>
      <c r="BE5" s="78">
        <v>42</v>
      </c>
      <c r="BF5" s="78">
        <v>47.8</v>
      </c>
      <c r="BG5" s="78">
        <v>42</v>
      </c>
      <c r="BH5" s="78">
        <v>47.8</v>
      </c>
      <c r="BI5" s="79">
        <v>100</v>
      </c>
      <c r="BJ5" s="79">
        <v>100</v>
      </c>
      <c r="BK5" s="78">
        <v>75</v>
      </c>
      <c r="BL5" s="78">
        <v>75</v>
      </c>
      <c r="BM5" s="78">
        <v>57.97</v>
      </c>
      <c r="BN5" s="78">
        <v>75</v>
      </c>
      <c r="BO5" s="80">
        <v>77.290000000000006</v>
      </c>
      <c r="BP5" s="79">
        <v>100</v>
      </c>
      <c r="BQ5" s="78">
        <v>59.62</v>
      </c>
      <c r="BR5" s="78">
        <v>59.85</v>
      </c>
      <c r="BS5" s="78">
        <v>59.62</v>
      </c>
      <c r="BT5" s="78">
        <v>59.85</v>
      </c>
      <c r="BU5" s="79">
        <v>100</v>
      </c>
      <c r="BV5" s="79">
        <v>100</v>
      </c>
      <c r="BW5" s="78">
        <v>53</v>
      </c>
      <c r="BX5" s="78">
        <v>82.8</v>
      </c>
      <c r="BY5" s="78">
        <v>53</v>
      </c>
      <c r="BZ5" s="78">
        <v>82.8</v>
      </c>
      <c r="CA5" s="79">
        <v>100</v>
      </c>
      <c r="CB5" s="79">
        <v>100</v>
      </c>
      <c r="CC5" s="78">
        <v>40</v>
      </c>
      <c r="CD5" s="78">
        <v>73.680000000000007</v>
      </c>
      <c r="CE5" s="81"/>
      <c r="CF5" s="78">
        <v>73.680000000000007</v>
      </c>
      <c r="CG5" s="79">
        <v>0</v>
      </c>
      <c r="CH5" s="79">
        <v>100</v>
      </c>
      <c r="CI5" s="78">
        <v>61.2</v>
      </c>
      <c r="CJ5" s="78">
        <v>70.19</v>
      </c>
      <c r="CK5" s="78">
        <v>61.2</v>
      </c>
      <c r="CL5" s="78">
        <v>70.19</v>
      </c>
      <c r="CM5" s="79">
        <v>100</v>
      </c>
      <c r="CN5" s="79">
        <v>100</v>
      </c>
      <c r="CO5" s="78">
        <v>64</v>
      </c>
      <c r="CP5" s="78">
        <v>75</v>
      </c>
      <c r="CQ5" s="78">
        <v>66.5</v>
      </c>
      <c r="CR5" s="78">
        <v>75.44</v>
      </c>
      <c r="CS5" s="82">
        <v>103.91</v>
      </c>
      <c r="CT5" s="82">
        <v>100.59</v>
      </c>
      <c r="CU5" s="78">
        <v>56</v>
      </c>
      <c r="CV5" s="78">
        <v>56</v>
      </c>
      <c r="CW5" s="78">
        <v>56</v>
      </c>
      <c r="CX5" s="78">
        <v>56</v>
      </c>
      <c r="CY5" s="79">
        <v>100</v>
      </c>
      <c r="CZ5" s="79">
        <v>100</v>
      </c>
      <c r="DA5" s="78">
        <v>65.3</v>
      </c>
      <c r="DB5" s="78">
        <v>65.3</v>
      </c>
      <c r="DC5" s="78">
        <v>65.3</v>
      </c>
      <c r="DD5" s="78">
        <v>65.3</v>
      </c>
      <c r="DE5" s="79">
        <v>100</v>
      </c>
      <c r="DF5" s="79">
        <v>100</v>
      </c>
      <c r="DG5" s="78">
        <v>60.28</v>
      </c>
      <c r="DH5" s="78">
        <v>60.28</v>
      </c>
      <c r="DI5" s="78">
        <v>60.14</v>
      </c>
      <c r="DJ5" s="78">
        <v>60.14</v>
      </c>
      <c r="DK5" s="80">
        <v>99.77</v>
      </c>
      <c r="DL5" s="80">
        <v>99.77</v>
      </c>
      <c r="DM5" s="78">
        <v>0</v>
      </c>
      <c r="DN5" s="78">
        <v>0</v>
      </c>
      <c r="DO5" s="81"/>
      <c r="DP5" s="81"/>
      <c r="DQ5" s="79">
        <v>0</v>
      </c>
      <c r="DR5" s="79">
        <v>0</v>
      </c>
      <c r="DS5" s="78">
        <v>48.48</v>
      </c>
      <c r="DT5" s="78">
        <v>63.31</v>
      </c>
      <c r="DU5" s="78">
        <v>48.48</v>
      </c>
      <c r="DV5" s="78">
        <v>63.31</v>
      </c>
      <c r="DW5" s="79">
        <v>100</v>
      </c>
      <c r="DX5" s="79">
        <v>100</v>
      </c>
      <c r="DY5" s="78">
        <v>50</v>
      </c>
      <c r="DZ5" s="78">
        <v>60</v>
      </c>
      <c r="EA5" s="78">
        <v>50</v>
      </c>
      <c r="EB5" s="78">
        <v>60</v>
      </c>
      <c r="EC5" s="79">
        <v>100</v>
      </c>
      <c r="ED5" s="79">
        <v>100</v>
      </c>
      <c r="EE5" s="78">
        <v>46</v>
      </c>
      <c r="EF5" s="78">
        <v>46</v>
      </c>
      <c r="EG5" s="78">
        <v>46</v>
      </c>
      <c r="EH5" s="78">
        <v>46</v>
      </c>
      <c r="EI5" s="79">
        <v>100</v>
      </c>
      <c r="EJ5" s="79">
        <v>100</v>
      </c>
      <c r="EK5" s="78">
        <v>0</v>
      </c>
      <c r="EL5" s="78">
        <v>0</v>
      </c>
      <c r="EM5" s="78">
        <v>0</v>
      </c>
      <c r="EN5" s="78">
        <v>0</v>
      </c>
      <c r="EO5" s="79">
        <v>0</v>
      </c>
      <c r="EP5" s="79">
        <v>0</v>
      </c>
      <c r="EQ5" s="78">
        <v>83.83</v>
      </c>
      <c r="ER5" s="78">
        <v>83.83</v>
      </c>
      <c r="ES5" s="81"/>
      <c r="ET5" s="81"/>
      <c r="EU5" s="79">
        <v>0</v>
      </c>
      <c r="EV5" s="79">
        <v>0</v>
      </c>
      <c r="EW5" s="78">
        <v>44.7</v>
      </c>
      <c r="EX5" s="78">
        <v>50.27</v>
      </c>
      <c r="EY5" s="78">
        <v>44.7</v>
      </c>
      <c r="EZ5" s="78">
        <v>50.27</v>
      </c>
      <c r="FA5" s="79">
        <v>100</v>
      </c>
      <c r="FB5" s="79">
        <v>100</v>
      </c>
      <c r="FC5" s="78">
        <v>44</v>
      </c>
      <c r="FD5" s="78">
        <v>71</v>
      </c>
      <c r="FE5" s="78">
        <v>67</v>
      </c>
      <c r="FF5" s="78">
        <v>71</v>
      </c>
      <c r="FG5" s="82">
        <v>152.27000000000001</v>
      </c>
      <c r="FH5" s="79">
        <v>100</v>
      </c>
      <c r="FI5" s="78">
        <v>75.13</v>
      </c>
      <c r="FJ5" s="78">
        <v>75.13</v>
      </c>
      <c r="FK5" s="78">
        <v>75.13</v>
      </c>
      <c r="FL5" s="78">
        <v>75.13</v>
      </c>
      <c r="FM5" s="79">
        <v>100</v>
      </c>
      <c r="FN5" s="79">
        <v>100</v>
      </c>
      <c r="FO5" s="78">
        <v>47</v>
      </c>
      <c r="FP5" s="78">
        <v>65.5</v>
      </c>
      <c r="FQ5" s="78">
        <v>47</v>
      </c>
      <c r="FR5" s="78">
        <v>65</v>
      </c>
      <c r="FS5" s="79">
        <v>100</v>
      </c>
      <c r="FT5" s="80">
        <v>99.24</v>
      </c>
      <c r="FU5" s="78">
        <v>45.85</v>
      </c>
      <c r="FV5" s="78">
        <v>45.85</v>
      </c>
      <c r="FW5" s="78">
        <v>45.85</v>
      </c>
      <c r="FX5" s="78">
        <v>45.85</v>
      </c>
      <c r="FY5" s="79">
        <v>100</v>
      </c>
      <c r="FZ5" s="79">
        <v>100</v>
      </c>
      <c r="GA5" s="78">
        <v>0</v>
      </c>
      <c r="GB5" s="78">
        <v>0</v>
      </c>
      <c r="GC5" s="81"/>
      <c r="GD5" s="81"/>
      <c r="GE5" s="79">
        <v>0</v>
      </c>
      <c r="GF5" s="79">
        <v>0</v>
      </c>
      <c r="GG5" s="78">
        <v>44</v>
      </c>
      <c r="GH5" s="78">
        <v>76.900000000000006</v>
      </c>
      <c r="GI5" s="78">
        <v>44</v>
      </c>
      <c r="GJ5" s="78">
        <v>64.5</v>
      </c>
      <c r="GK5" s="79">
        <v>100</v>
      </c>
      <c r="GL5" s="80">
        <v>83.88</v>
      </c>
      <c r="GM5" s="78">
        <v>66.099999999999994</v>
      </c>
      <c r="GN5" s="78">
        <v>66.099999999999994</v>
      </c>
      <c r="GO5" s="78">
        <v>71</v>
      </c>
      <c r="GP5" s="78">
        <v>71</v>
      </c>
      <c r="GQ5" s="82">
        <v>107.41</v>
      </c>
      <c r="GR5" s="82">
        <v>107.41</v>
      </c>
      <c r="GS5" s="78">
        <v>0</v>
      </c>
      <c r="GT5" s="78">
        <v>0</v>
      </c>
      <c r="GU5" s="81"/>
      <c r="GV5" s="81"/>
      <c r="GW5" s="79">
        <v>0</v>
      </c>
      <c r="GX5" s="79">
        <v>0</v>
      </c>
      <c r="GY5" s="78">
        <v>40</v>
      </c>
      <c r="GZ5" s="78">
        <v>75</v>
      </c>
      <c r="HA5" s="78">
        <v>33</v>
      </c>
      <c r="HB5" s="78">
        <v>75</v>
      </c>
      <c r="HC5" s="80">
        <v>82.5</v>
      </c>
      <c r="HD5" s="79">
        <v>100</v>
      </c>
      <c r="HE5" s="78">
        <v>42</v>
      </c>
      <c r="HF5" s="78">
        <v>44</v>
      </c>
      <c r="HG5" s="78">
        <v>42</v>
      </c>
      <c r="HH5" s="78">
        <v>44</v>
      </c>
      <c r="HI5" s="79">
        <v>100</v>
      </c>
      <c r="HJ5" s="79">
        <v>100</v>
      </c>
      <c r="HK5" s="78">
        <v>53.711301775439438</v>
      </c>
      <c r="HL5" s="78">
        <v>65.152551538272121</v>
      </c>
      <c r="HM5" s="78">
        <v>59.155966369521877</v>
      </c>
      <c r="HN5" s="78">
        <v>52.574942342181188</v>
      </c>
      <c r="HO5" s="78">
        <v>63.606522653136985</v>
      </c>
      <c r="HP5" s="78">
        <v>57.928496285601426</v>
      </c>
      <c r="HQ5" s="84">
        <v>97.88</v>
      </c>
      <c r="HR5" s="84">
        <v>97.63</v>
      </c>
      <c r="HS5" s="84">
        <v>97.93</v>
      </c>
    </row>
    <row r="6" spans="1:227" x14ac:dyDescent="0.25">
      <c r="A6" s="90" t="s">
        <v>45</v>
      </c>
      <c r="B6" s="91">
        <v>3</v>
      </c>
      <c r="C6" s="78">
        <v>423.65</v>
      </c>
      <c r="D6" s="78">
        <v>423.65</v>
      </c>
      <c r="E6" s="78">
        <v>423.65</v>
      </c>
      <c r="F6" s="78">
        <v>423.65</v>
      </c>
      <c r="G6" s="79">
        <v>100</v>
      </c>
      <c r="H6" s="79">
        <v>100</v>
      </c>
      <c r="I6" s="78">
        <v>344</v>
      </c>
      <c r="J6" s="78">
        <v>510.5</v>
      </c>
      <c r="K6" s="78">
        <v>344</v>
      </c>
      <c r="L6" s="78">
        <v>510.5</v>
      </c>
      <c r="M6" s="79">
        <v>100</v>
      </c>
      <c r="N6" s="79">
        <v>100</v>
      </c>
      <c r="O6" s="78">
        <v>0</v>
      </c>
      <c r="P6" s="78">
        <v>0</v>
      </c>
      <c r="Q6" s="81"/>
      <c r="R6" s="81"/>
      <c r="S6" s="79">
        <v>0</v>
      </c>
      <c r="T6" s="79">
        <v>0</v>
      </c>
      <c r="U6" s="78">
        <v>357</v>
      </c>
      <c r="V6" s="78">
        <v>396</v>
      </c>
      <c r="W6" s="78">
        <v>357</v>
      </c>
      <c r="X6" s="78">
        <v>399</v>
      </c>
      <c r="Y6" s="79">
        <v>100</v>
      </c>
      <c r="Z6" s="82">
        <v>100.76</v>
      </c>
      <c r="AA6" s="78">
        <v>302.10000000000002</v>
      </c>
      <c r="AB6" s="78">
        <v>302.10000000000002</v>
      </c>
      <c r="AC6" s="81"/>
      <c r="AD6" s="81"/>
      <c r="AE6" s="79">
        <v>0</v>
      </c>
      <c r="AF6" s="79">
        <v>0</v>
      </c>
      <c r="AG6" s="78">
        <v>0</v>
      </c>
      <c r="AH6" s="78">
        <v>0</v>
      </c>
      <c r="AI6" s="81"/>
      <c r="AJ6" s="81"/>
      <c r="AK6" s="79">
        <v>0</v>
      </c>
      <c r="AL6" s="79">
        <v>0</v>
      </c>
      <c r="AM6" s="78">
        <v>386</v>
      </c>
      <c r="AN6" s="78">
        <v>399.56</v>
      </c>
      <c r="AO6" s="78">
        <v>386</v>
      </c>
      <c r="AP6" s="78">
        <v>399.56</v>
      </c>
      <c r="AQ6" s="79">
        <v>100</v>
      </c>
      <c r="AR6" s="79">
        <v>100</v>
      </c>
      <c r="AS6" s="78">
        <v>579.9</v>
      </c>
      <c r="AT6" s="78">
        <v>870</v>
      </c>
      <c r="AU6" s="78">
        <v>579.9</v>
      </c>
      <c r="AV6" s="78">
        <v>870</v>
      </c>
      <c r="AW6" s="79">
        <v>100</v>
      </c>
      <c r="AX6" s="79">
        <v>100</v>
      </c>
      <c r="AY6" s="78">
        <v>443.5</v>
      </c>
      <c r="AZ6" s="78">
        <v>443.5</v>
      </c>
      <c r="BA6" s="78">
        <v>472.5</v>
      </c>
      <c r="BB6" s="78">
        <v>472.5</v>
      </c>
      <c r="BC6" s="82">
        <v>106.54</v>
      </c>
      <c r="BD6" s="82">
        <v>106.54</v>
      </c>
      <c r="BE6" s="78">
        <v>386</v>
      </c>
      <c r="BF6" s="78">
        <v>411.4</v>
      </c>
      <c r="BG6" s="78">
        <v>386</v>
      </c>
      <c r="BH6" s="78">
        <v>411.4</v>
      </c>
      <c r="BI6" s="79">
        <v>100</v>
      </c>
      <c r="BJ6" s="79">
        <v>100</v>
      </c>
      <c r="BK6" s="78">
        <v>411</v>
      </c>
      <c r="BL6" s="78">
        <v>553.79</v>
      </c>
      <c r="BM6" s="78">
        <v>407</v>
      </c>
      <c r="BN6" s="78">
        <v>559.79</v>
      </c>
      <c r="BO6" s="80">
        <v>99.03</v>
      </c>
      <c r="BP6" s="82">
        <v>101.08</v>
      </c>
      <c r="BQ6" s="78">
        <v>756.67</v>
      </c>
      <c r="BR6" s="78">
        <v>756.67</v>
      </c>
      <c r="BS6" s="78">
        <v>756.67</v>
      </c>
      <c r="BT6" s="78">
        <v>756.67</v>
      </c>
      <c r="BU6" s="79">
        <v>100</v>
      </c>
      <c r="BV6" s="79">
        <v>100</v>
      </c>
      <c r="BW6" s="78">
        <v>443.6</v>
      </c>
      <c r="BX6" s="78">
        <v>443.69</v>
      </c>
      <c r="BY6" s="78">
        <v>443.6</v>
      </c>
      <c r="BZ6" s="78">
        <v>443.69</v>
      </c>
      <c r="CA6" s="79">
        <v>100</v>
      </c>
      <c r="CB6" s="79">
        <v>100</v>
      </c>
      <c r="CC6" s="78">
        <v>390</v>
      </c>
      <c r="CD6" s="78">
        <v>627.72</v>
      </c>
      <c r="CE6" s="78">
        <v>397</v>
      </c>
      <c r="CF6" s="78">
        <v>630</v>
      </c>
      <c r="CG6" s="82">
        <v>101.79</v>
      </c>
      <c r="CH6" s="82">
        <v>100.36</v>
      </c>
      <c r="CI6" s="78">
        <v>369.35</v>
      </c>
      <c r="CJ6" s="78">
        <v>465.34</v>
      </c>
      <c r="CK6" s="78">
        <v>369.35</v>
      </c>
      <c r="CL6" s="78">
        <v>465.34</v>
      </c>
      <c r="CM6" s="79">
        <v>100</v>
      </c>
      <c r="CN6" s="79">
        <v>100</v>
      </c>
      <c r="CO6" s="78">
        <v>411</v>
      </c>
      <c r="CP6" s="78">
        <v>632.95000000000005</v>
      </c>
      <c r="CQ6" s="78">
        <v>411</v>
      </c>
      <c r="CR6" s="78">
        <v>653.99</v>
      </c>
      <c r="CS6" s="79">
        <v>100</v>
      </c>
      <c r="CT6" s="82">
        <v>103.32</v>
      </c>
      <c r="CU6" s="78">
        <v>465</v>
      </c>
      <c r="CV6" s="78">
        <v>465</v>
      </c>
      <c r="CW6" s="78">
        <v>465</v>
      </c>
      <c r="CX6" s="78">
        <v>465</v>
      </c>
      <c r="CY6" s="79">
        <v>100</v>
      </c>
      <c r="CZ6" s="79">
        <v>100</v>
      </c>
      <c r="DA6" s="78">
        <v>687</v>
      </c>
      <c r="DB6" s="78">
        <v>687</v>
      </c>
      <c r="DC6" s="78">
        <v>687</v>
      </c>
      <c r="DD6" s="78">
        <v>687</v>
      </c>
      <c r="DE6" s="79">
        <v>100</v>
      </c>
      <c r="DF6" s="79">
        <v>100</v>
      </c>
      <c r="DG6" s="78">
        <v>323.39999999999998</v>
      </c>
      <c r="DH6" s="78">
        <v>348.78</v>
      </c>
      <c r="DI6" s="78">
        <v>323.39999999999998</v>
      </c>
      <c r="DJ6" s="78">
        <v>356</v>
      </c>
      <c r="DK6" s="79">
        <v>100</v>
      </c>
      <c r="DL6" s="82">
        <v>102.07</v>
      </c>
      <c r="DM6" s="78">
        <v>539</v>
      </c>
      <c r="DN6" s="78">
        <v>539</v>
      </c>
      <c r="DO6" s="81"/>
      <c r="DP6" s="81"/>
      <c r="DQ6" s="79">
        <v>0</v>
      </c>
      <c r="DR6" s="79">
        <v>0</v>
      </c>
      <c r="DS6" s="78">
        <v>411.24</v>
      </c>
      <c r="DT6" s="78">
        <v>421</v>
      </c>
      <c r="DU6" s="78">
        <v>421</v>
      </c>
      <c r="DV6" s="78">
        <v>421</v>
      </c>
      <c r="DW6" s="82">
        <v>102.37</v>
      </c>
      <c r="DX6" s="79">
        <v>100</v>
      </c>
      <c r="DY6" s="78">
        <v>682</v>
      </c>
      <c r="DZ6" s="78">
        <v>728</v>
      </c>
      <c r="EA6" s="78">
        <v>682</v>
      </c>
      <c r="EB6" s="78">
        <v>728</v>
      </c>
      <c r="EC6" s="79">
        <v>100</v>
      </c>
      <c r="ED6" s="79">
        <v>100</v>
      </c>
      <c r="EE6" s="78">
        <v>389</v>
      </c>
      <c r="EF6" s="78">
        <v>432.6</v>
      </c>
      <c r="EG6" s="78">
        <v>389</v>
      </c>
      <c r="EH6" s="78">
        <v>432.6</v>
      </c>
      <c r="EI6" s="79">
        <v>100</v>
      </c>
      <c r="EJ6" s="79">
        <v>100</v>
      </c>
      <c r="EK6" s="78">
        <v>0</v>
      </c>
      <c r="EL6" s="78">
        <v>0</v>
      </c>
      <c r="EM6" s="78">
        <v>468</v>
      </c>
      <c r="EN6" s="78">
        <v>468</v>
      </c>
      <c r="EO6" s="79">
        <v>0</v>
      </c>
      <c r="EP6" s="79">
        <v>0</v>
      </c>
      <c r="EQ6" s="78">
        <v>0</v>
      </c>
      <c r="ER6" s="78">
        <v>0</v>
      </c>
      <c r="ES6" s="78">
        <v>494.48</v>
      </c>
      <c r="ET6" s="78">
        <v>494.48</v>
      </c>
      <c r="EU6" s="79">
        <v>0</v>
      </c>
      <c r="EV6" s="79">
        <v>0</v>
      </c>
      <c r="EW6" s="78">
        <v>411.48</v>
      </c>
      <c r="EX6" s="78">
        <v>411.48</v>
      </c>
      <c r="EY6" s="78">
        <v>411.48</v>
      </c>
      <c r="EZ6" s="78">
        <v>411.48</v>
      </c>
      <c r="FA6" s="79">
        <v>100</v>
      </c>
      <c r="FB6" s="79">
        <v>100</v>
      </c>
      <c r="FC6" s="78">
        <v>411</v>
      </c>
      <c r="FD6" s="78">
        <v>612.5</v>
      </c>
      <c r="FE6" s="78">
        <v>411</v>
      </c>
      <c r="FF6" s="78">
        <v>612.5</v>
      </c>
      <c r="FG6" s="79">
        <v>100</v>
      </c>
      <c r="FH6" s="79">
        <v>100</v>
      </c>
      <c r="FI6" s="78">
        <v>0</v>
      </c>
      <c r="FJ6" s="78">
        <v>0</v>
      </c>
      <c r="FK6" s="81"/>
      <c r="FL6" s="81"/>
      <c r="FM6" s="79">
        <v>0</v>
      </c>
      <c r="FN6" s="79">
        <v>0</v>
      </c>
      <c r="FO6" s="78">
        <v>421.1</v>
      </c>
      <c r="FP6" s="78">
        <v>421.1</v>
      </c>
      <c r="FQ6" s="78">
        <v>421.1</v>
      </c>
      <c r="FR6" s="78">
        <v>421.1</v>
      </c>
      <c r="FS6" s="79">
        <v>100</v>
      </c>
      <c r="FT6" s="79">
        <v>100</v>
      </c>
      <c r="FU6" s="78">
        <v>403.04</v>
      </c>
      <c r="FV6" s="78">
        <v>403.04</v>
      </c>
      <c r="FW6" s="78">
        <v>403.04</v>
      </c>
      <c r="FX6" s="78">
        <v>403.04</v>
      </c>
      <c r="FY6" s="79">
        <v>100</v>
      </c>
      <c r="FZ6" s="79">
        <v>100</v>
      </c>
      <c r="GA6" s="78">
        <v>0</v>
      </c>
      <c r="GB6" s="78">
        <v>0</v>
      </c>
      <c r="GC6" s="78">
        <v>727.66</v>
      </c>
      <c r="GD6" s="78">
        <v>727.66</v>
      </c>
      <c r="GE6" s="79">
        <v>0</v>
      </c>
      <c r="GF6" s="79">
        <v>0</v>
      </c>
      <c r="GG6" s="78">
        <v>372</v>
      </c>
      <c r="GH6" s="78">
        <v>384</v>
      </c>
      <c r="GI6" s="78">
        <v>372</v>
      </c>
      <c r="GJ6" s="78">
        <v>384</v>
      </c>
      <c r="GK6" s="79">
        <v>100</v>
      </c>
      <c r="GL6" s="79">
        <v>100</v>
      </c>
      <c r="GM6" s="78">
        <v>0</v>
      </c>
      <c r="GN6" s="78">
        <v>0</v>
      </c>
      <c r="GO6" s="78">
        <v>406.4</v>
      </c>
      <c r="GP6" s="78">
        <v>406.4</v>
      </c>
      <c r="GQ6" s="79">
        <v>0</v>
      </c>
      <c r="GR6" s="79">
        <v>0</v>
      </c>
      <c r="GS6" s="78">
        <v>0</v>
      </c>
      <c r="GT6" s="78">
        <v>0</v>
      </c>
      <c r="GU6" s="81"/>
      <c r="GV6" s="81"/>
      <c r="GW6" s="79">
        <v>0</v>
      </c>
      <c r="GX6" s="79">
        <v>0</v>
      </c>
      <c r="GY6" s="78">
        <v>328</v>
      </c>
      <c r="GZ6" s="78">
        <v>428</v>
      </c>
      <c r="HA6" s="78">
        <v>328</v>
      </c>
      <c r="HB6" s="78">
        <v>428</v>
      </c>
      <c r="HC6" s="79">
        <v>100</v>
      </c>
      <c r="HD6" s="79">
        <v>100</v>
      </c>
      <c r="HE6" s="78">
        <v>323</v>
      </c>
      <c r="HF6" s="78">
        <v>365</v>
      </c>
      <c r="HG6" s="78">
        <v>362.53</v>
      </c>
      <c r="HH6" s="78">
        <v>365</v>
      </c>
      <c r="HI6" s="82">
        <v>112.24</v>
      </c>
      <c r="HJ6" s="79">
        <v>100</v>
      </c>
      <c r="HK6" s="78">
        <v>422.70342231043492</v>
      </c>
      <c r="HL6" s="78">
        <v>479.48304575880269</v>
      </c>
      <c r="HM6" s="78">
        <v>450.19898309755939</v>
      </c>
      <c r="HN6" s="78">
        <v>437.9875690481083</v>
      </c>
      <c r="HO6" s="78">
        <v>491.4857939743415</v>
      </c>
      <c r="HP6" s="78">
        <v>463.96623597466794</v>
      </c>
      <c r="HQ6" s="83">
        <v>103.62</v>
      </c>
      <c r="HR6" s="83">
        <v>102.5</v>
      </c>
      <c r="HS6" s="83">
        <v>103.06</v>
      </c>
    </row>
    <row r="7" spans="1:227" x14ac:dyDescent="0.25">
      <c r="A7" s="90" t="s">
        <v>46</v>
      </c>
      <c r="B7" s="91">
        <v>4</v>
      </c>
      <c r="C7" s="78">
        <v>0</v>
      </c>
      <c r="D7" s="78">
        <v>0</v>
      </c>
      <c r="E7" s="81"/>
      <c r="F7" s="81"/>
      <c r="G7" s="79">
        <v>0</v>
      </c>
      <c r="H7" s="79">
        <v>0</v>
      </c>
      <c r="I7" s="78">
        <v>154</v>
      </c>
      <c r="J7" s="78">
        <v>189.6</v>
      </c>
      <c r="K7" s="78">
        <v>154</v>
      </c>
      <c r="L7" s="78">
        <v>189.6</v>
      </c>
      <c r="M7" s="79">
        <v>100</v>
      </c>
      <c r="N7" s="79">
        <v>100</v>
      </c>
      <c r="O7" s="78">
        <v>0</v>
      </c>
      <c r="P7" s="78">
        <v>0</v>
      </c>
      <c r="Q7" s="81"/>
      <c r="R7" s="81"/>
      <c r="S7" s="79">
        <v>0</v>
      </c>
      <c r="T7" s="79">
        <v>0</v>
      </c>
      <c r="U7" s="78">
        <v>54</v>
      </c>
      <c r="V7" s="78">
        <v>160</v>
      </c>
      <c r="W7" s="78">
        <v>54</v>
      </c>
      <c r="X7" s="78">
        <v>160</v>
      </c>
      <c r="Y7" s="79">
        <v>100</v>
      </c>
      <c r="Z7" s="79">
        <v>100</v>
      </c>
      <c r="AA7" s="78">
        <v>0</v>
      </c>
      <c r="AB7" s="78">
        <v>0</v>
      </c>
      <c r="AC7" s="81"/>
      <c r="AD7" s="81"/>
      <c r="AE7" s="79">
        <v>0</v>
      </c>
      <c r="AF7" s="79">
        <v>0</v>
      </c>
      <c r="AG7" s="78">
        <v>0</v>
      </c>
      <c r="AH7" s="78">
        <v>0</v>
      </c>
      <c r="AI7" s="81"/>
      <c r="AJ7" s="81"/>
      <c r="AK7" s="79">
        <v>0</v>
      </c>
      <c r="AL7" s="79">
        <v>0</v>
      </c>
      <c r="AM7" s="78">
        <v>59.5</v>
      </c>
      <c r="AN7" s="78">
        <v>160</v>
      </c>
      <c r="AO7" s="78">
        <v>59.5</v>
      </c>
      <c r="AP7" s="78">
        <v>160</v>
      </c>
      <c r="AQ7" s="79">
        <v>100</v>
      </c>
      <c r="AR7" s="79">
        <v>100</v>
      </c>
      <c r="AS7" s="78">
        <v>260</v>
      </c>
      <c r="AT7" s="78">
        <v>260</v>
      </c>
      <c r="AU7" s="78">
        <v>260</v>
      </c>
      <c r="AV7" s="78">
        <v>260</v>
      </c>
      <c r="AW7" s="79">
        <v>100</v>
      </c>
      <c r="AX7" s="79">
        <v>100</v>
      </c>
      <c r="AY7" s="78">
        <v>0</v>
      </c>
      <c r="AZ7" s="78">
        <v>0</v>
      </c>
      <c r="BA7" s="78">
        <v>71.5</v>
      </c>
      <c r="BB7" s="78">
        <v>71.5</v>
      </c>
      <c r="BC7" s="79">
        <v>0</v>
      </c>
      <c r="BD7" s="79">
        <v>0</v>
      </c>
      <c r="BE7" s="78">
        <v>155.5</v>
      </c>
      <c r="BF7" s="78">
        <v>167.5</v>
      </c>
      <c r="BG7" s="78">
        <v>155.5</v>
      </c>
      <c r="BH7" s="78">
        <v>167.5</v>
      </c>
      <c r="BI7" s="79">
        <v>100</v>
      </c>
      <c r="BJ7" s="79">
        <v>100</v>
      </c>
      <c r="BK7" s="78">
        <v>52.43</v>
      </c>
      <c r="BL7" s="78">
        <v>58.5</v>
      </c>
      <c r="BM7" s="78">
        <v>52.43</v>
      </c>
      <c r="BN7" s="78">
        <v>58.5</v>
      </c>
      <c r="BO7" s="79">
        <v>100</v>
      </c>
      <c r="BP7" s="79">
        <v>100</v>
      </c>
      <c r="BQ7" s="78">
        <v>0</v>
      </c>
      <c r="BR7" s="78">
        <v>0</v>
      </c>
      <c r="BS7" s="81"/>
      <c r="BT7" s="81"/>
      <c r="BU7" s="79">
        <v>0</v>
      </c>
      <c r="BV7" s="79">
        <v>0</v>
      </c>
      <c r="BW7" s="78">
        <v>72.599999999999994</v>
      </c>
      <c r="BX7" s="78">
        <v>72.599999999999994</v>
      </c>
      <c r="BY7" s="78">
        <v>72.599999999999994</v>
      </c>
      <c r="BZ7" s="78">
        <v>72.599999999999994</v>
      </c>
      <c r="CA7" s="79">
        <v>100</v>
      </c>
      <c r="CB7" s="79">
        <v>100</v>
      </c>
      <c r="CC7" s="78">
        <v>146</v>
      </c>
      <c r="CD7" s="78">
        <v>172</v>
      </c>
      <c r="CE7" s="78">
        <v>146</v>
      </c>
      <c r="CF7" s="78">
        <v>172</v>
      </c>
      <c r="CG7" s="79">
        <v>100</v>
      </c>
      <c r="CH7" s="79">
        <v>100</v>
      </c>
      <c r="CI7" s="78">
        <v>59.65</v>
      </c>
      <c r="CJ7" s="78">
        <v>69.239999999999995</v>
      </c>
      <c r="CK7" s="78">
        <v>59.65</v>
      </c>
      <c r="CL7" s="78">
        <v>69.239999999999995</v>
      </c>
      <c r="CM7" s="79">
        <v>100</v>
      </c>
      <c r="CN7" s="79">
        <v>100</v>
      </c>
      <c r="CO7" s="78">
        <v>158</v>
      </c>
      <c r="CP7" s="78">
        <v>176</v>
      </c>
      <c r="CQ7" s="78">
        <v>160</v>
      </c>
      <c r="CR7" s="78">
        <v>164</v>
      </c>
      <c r="CS7" s="82">
        <v>101.27</v>
      </c>
      <c r="CT7" s="80">
        <v>93.18</v>
      </c>
      <c r="CU7" s="78">
        <v>45</v>
      </c>
      <c r="CV7" s="78">
        <v>45</v>
      </c>
      <c r="CW7" s="78">
        <v>45</v>
      </c>
      <c r="CX7" s="78">
        <v>45</v>
      </c>
      <c r="CY7" s="79">
        <v>100</v>
      </c>
      <c r="CZ7" s="79">
        <v>100</v>
      </c>
      <c r="DA7" s="78">
        <v>53</v>
      </c>
      <c r="DB7" s="78">
        <v>60</v>
      </c>
      <c r="DC7" s="78">
        <v>53</v>
      </c>
      <c r="DD7" s="78">
        <v>60</v>
      </c>
      <c r="DE7" s="79">
        <v>100</v>
      </c>
      <c r="DF7" s="79">
        <v>100</v>
      </c>
      <c r="DG7" s="78">
        <v>139</v>
      </c>
      <c r="DH7" s="78">
        <v>147</v>
      </c>
      <c r="DI7" s="78">
        <v>140</v>
      </c>
      <c r="DJ7" s="78">
        <v>147</v>
      </c>
      <c r="DK7" s="82">
        <v>100.72</v>
      </c>
      <c r="DL7" s="79">
        <v>100</v>
      </c>
      <c r="DM7" s="78">
        <v>84</v>
      </c>
      <c r="DN7" s="78">
        <v>84</v>
      </c>
      <c r="DO7" s="81"/>
      <c r="DP7" s="81"/>
      <c r="DQ7" s="79">
        <v>0</v>
      </c>
      <c r="DR7" s="79">
        <v>0</v>
      </c>
      <c r="DS7" s="78">
        <v>0</v>
      </c>
      <c r="DT7" s="78">
        <v>0</v>
      </c>
      <c r="DU7" s="78">
        <v>0</v>
      </c>
      <c r="DV7" s="78">
        <v>0</v>
      </c>
      <c r="DW7" s="79">
        <v>0</v>
      </c>
      <c r="DX7" s="79">
        <v>0</v>
      </c>
      <c r="DY7" s="78">
        <v>206</v>
      </c>
      <c r="DZ7" s="78">
        <v>206</v>
      </c>
      <c r="EA7" s="78">
        <v>206</v>
      </c>
      <c r="EB7" s="78">
        <v>206</v>
      </c>
      <c r="EC7" s="79">
        <v>100</v>
      </c>
      <c r="ED7" s="79">
        <v>100</v>
      </c>
      <c r="EE7" s="78">
        <v>163.30000000000001</v>
      </c>
      <c r="EF7" s="78">
        <v>180.5</v>
      </c>
      <c r="EG7" s="78">
        <v>163.30000000000001</v>
      </c>
      <c r="EH7" s="78">
        <v>180.5</v>
      </c>
      <c r="EI7" s="79">
        <v>100</v>
      </c>
      <c r="EJ7" s="79">
        <v>100</v>
      </c>
      <c r="EK7" s="78">
        <v>0</v>
      </c>
      <c r="EL7" s="78">
        <v>0</v>
      </c>
      <c r="EM7" s="78">
        <v>0</v>
      </c>
      <c r="EN7" s="78">
        <v>0</v>
      </c>
      <c r="EO7" s="79">
        <v>0</v>
      </c>
      <c r="EP7" s="79">
        <v>0</v>
      </c>
      <c r="EQ7" s="78">
        <v>0</v>
      </c>
      <c r="ER7" s="78">
        <v>0</v>
      </c>
      <c r="ES7" s="81"/>
      <c r="ET7" s="81"/>
      <c r="EU7" s="79">
        <v>0</v>
      </c>
      <c r="EV7" s="79">
        <v>0</v>
      </c>
      <c r="EW7" s="78">
        <v>54.45</v>
      </c>
      <c r="EX7" s="78">
        <v>64.8</v>
      </c>
      <c r="EY7" s="78">
        <v>54.45</v>
      </c>
      <c r="EZ7" s="78">
        <v>64.8</v>
      </c>
      <c r="FA7" s="79">
        <v>100</v>
      </c>
      <c r="FB7" s="79">
        <v>100</v>
      </c>
      <c r="FC7" s="78">
        <v>53.5</v>
      </c>
      <c r="FD7" s="78">
        <v>160</v>
      </c>
      <c r="FE7" s="78">
        <v>53.5</v>
      </c>
      <c r="FF7" s="78">
        <v>160</v>
      </c>
      <c r="FG7" s="79">
        <v>100</v>
      </c>
      <c r="FH7" s="79">
        <v>100</v>
      </c>
      <c r="FI7" s="78">
        <v>160.69</v>
      </c>
      <c r="FJ7" s="78">
        <v>160.69</v>
      </c>
      <c r="FK7" s="78">
        <v>160.69</v>
      </c>
      <c r="FL7" s="78">
        <v>160.69</v>
      </c>
      <c r="FM7" s="79">
        <v>100</v>
      </c>
      <c r="FN7" s="79">
        <v>100</v>
      </c>
      <c r="FO7" s="78">
        <v>54</v>
      </c>
      <c r="FP7" s="78">
        <v>60</v>
      </c>
      <c r="FQ7" s="78">
        <v>54</v>
      </c>
      <c r="FR7" s="78">
        <v>60</v>
      </c>
      <c r="FS7" s="79">
        <v>100</v>
      </c>
      <c r="FT7" s="79">
        <v>100</v>
      </c>
      <c r="FU7" s="78">
        <v>60.38</v>
      </c>
      <c r="FV7" s="78">
        <v>60.38</v>
      </c>
      <c r="FW7" s="78">
        <v>60.38</v>
      </c>
      <c r="FX7" s="78">
        <v>60.38</v>
      </c>
      <c r="FY7" s="79">
        <v>100</v>
      </c>
      <c r="FZ7" s="79">
        <v>100</v>
      </c>
      <c r="GA7" s="78">
        <v>0</v>
      </c>
      <c r="GB7" s="78">
        <v>0</v>
      </c>
      <c r="GC7" s="81"/>
      <c r="GD7" s="81"/>
      <c r="GE7" s="79">
        <v>0</v>
      </c>
      <c r="GF7" s="79">
        <v>0</v>
      </c>
      <c r="GG7" s="78">
        <v>157</v>
      </c>
      <c r="GH7" s="78">
        <v>165.16</v>
      </c>
      <c r="GI7" s="78">
        <v>157</v>
      </c>
      <c r="GJ7" s="78">
        <v>165.16</v>
      </c>
      <c r="GK7" s="79">
        <v>100</v>
      </c>
      <c r="GL7" s="79">
        <v>100</v>
      </c>
      <c r="GM7" s="78">
        <v>175</v>
      </c>
      <c r="GN7" s="78">
        <v>175</v>
      </c>
      <c r="GO7" s="78">
        <v>161.69</v>
      </c>
      <c r="GP7" s="78">
        <v>161.69</v>
      </c>
      <c r="GQ7" s="80">
        <v>92.39</v>
      </c>
      <c r="GR7" s="80">
        <v>92.39</v>
      </c>
      <c r="GS7" s="78">
        <v>0</v>
      </c>
      <c r="GT7" s="78">
        <v>0</v>
      </c>
      <c r="GU7" s="81"/>
      <c r="GV7" s="81"/>
      <c r="GW7" s="79">
        <v>0</v>
      </c>
      <c r="GX7" s="79">
        <v>0</v>
      </c>
      <c r="GY7" s="78">
        <v>171.43</v>
      </c>
      <c r="GZ7" s="78">
        <v>205.65</v>
      </c>
      <c r="HA7" s="78">
        <v>145.30000000000001</v>
      </c>
      <c r="HB7" s="78">
        <v>205.65</v>
      </c>
      <c r="HC7" s="80">
        <v>84.76</v>
      </c>
      <c r="HD7" s="79">
        <v>100</v>
      </c>
      <c r="HE7" s="78">
        <v>139.83000000000001</v>
      </c>
      <c r="HF7" s="78">
        <v>148</v>
      </c>
      <c r="HG7" s="78">
        <v>148</v>
      </c>
      <c r="HH7" s="78">
        <v>163</v>
      </c>
      <c r="HI7" s="82">
        <v>105.84</v>
      </c>
      <c r="HJ7" s="82">
        <v>110.14</v>
      </c>
      <c r="HK7" s="78">
        <v>99.94622792532644</v>
      </c>
      <c r="HL7" s="78">
        <v>121.25982558174577</v>
      </c>
      <c r="HM7" s="78">
        <v>110.0884288459895</v>
      </c>
      <c r="HN7" s="78">
        <v>98.639289161998846</v>
      </c>
      <c r="HO7" s="78">
        <v>120.22480925560602</v>
      </c>
      <c r="HP7" s="78">
        <v>108.89852948782126</v>
      </c>
      <c r="HQ7" s="84">
        <v>98.69</v>
      </c>
      <c r="HR7" s="84">
        <v>99.15</v>
      </c>
      <c r="HS7" s="84">
        <v>98.92</v>
      </c>
    </row>
    <row r="8" spans="1:227" x14ac:dyDescent="0.25">
      <c r="A8" s="90" t="s">
        <v>47</v>
      </c>
      <c r="B8" s="91">
        <v>5</v>
      </c>
      <c r="C8" s="78">
        <v>2375.59</v>
      </c>
      <c r="D8" s="78">
        <v>2375.59</v>
      </c>
      <c r="E8" s="78">
        <v>2375.59</v>
      </c>
      <c r="F8" s="78">
        <v>2375.59</v>
      </c>
      <c r="G8" s="79">
        <v>100</v>
      </c>
      <c r="H8" s="79">
        <v>100</v>
      </c>
      <c r="I8" s="78">
        <v>1883</v>
      </c>
      <c r="J8" s="78">
        <v>2086.5</v>
      </c>
      <c r="K8" s="78">
        <v>1851</v>
      </c>
      <c r="L8" s="78">
        <v>2086.5</v>
      </c>
      <c r="M8" s="80">
        <v>98.3</v>
      </c>
      <c r="N8" s="79">
        <v>100</v>
      </c>
      <c r="O8" s="78">
        <v>2435</v>
      </c>
      <c r="P8" s="78">
        <v>2435</v>
      </c>
      <c r="Q8" s="78">
        <v>2435</v>
      </c>
      <c r="R8" s="78">
        <v>2435</v>
      </c>
      <c r="S8" s="79">
        <v>100</v>
      </c>
      <c r="T8" s="79">
        <v>100</v>
      </c>
      <c r="U8" s="78">
        <v>2030</v>
      </c>
      <c r="V8" s="78">
        <v>2120</v>
      </c>
      <c r="W8" s="78">
        <v>2036</v>
      </c>
      <c r="X8" s="78">
        <v>2120</v>
      </c>
      <c r="Y8" s="82">
        <v>100.3</v>
      </c>
      <c r="Z8" s="79">
        <v>100</v>
      </c>
      <c r="AA8" s="78">
        <v>0</v>
      </c>
      <c r="AB8" s="78">
        <v>0</v>
      </c>
      <c r="AC8" s="81"/>
      <c r="AD8" s="81"/>
      <c r="AE8" s="79">
        <v>0</v>
      </c>
      <c r="AF8" s="79">
        <v>0</v>
      </c>
      <c r="AG8" s="78">
        <v>2372</v>
      </c>
      <c r="AH8" s="78">
        <v>2372</v>
      </c>
      <c r="AI8" s="78">
        <v>2372</v>
      </c>
      <c r="AJ8" s="78">
        <v>2372</v>
      </c>
      <c r="AK8" s="79">
        <v>100</v>
      </c>
      <c r="AL8" s="79">
        <v>100</v>
      </c>
      <c r="AM8" s="78">
        <v>2047</v>
      </c>
      <c r="AN8" s="78">
        <v>2195</v>
      </c>
      <c r="AO8" s="78">
        <v>2047</v>
      </c>
      <c r="AP8" s="78">
        <v>2195</v>
      </c>
      <c r="AQ8" s="79">
        <v>100</v>
      </c>
      <c r="AR8" s="79">
        <v>100</v>
      </c>
      <c r="AS8" s="78">
        <v>2143.31</v>
      </c>
      <c r="AT8" s="78">
        <v>2143.31</v>
      </c>
      <c r="AU8" s="78">
        <v>2143.31</v>
      </c>
      <c r="AV8" s="78">
        <v>2143.31</v>
      </c>
      <c r="AW8" s="79">
        <v>100</v>
      </c>
      <c r="AX8" s="79">
        <v>100</v>
      </c>
      <c r="AY8" s="78">
        <v>2357</v>
      </c>
      <c r="AZ8" s="78">
        <v>2370</v>
      </c>
      <c r="BA8" s="78">
        <v>2370</v>
      </c>
      <c r="BB8" s="78">
        <v>2370</v>
      </c>
      <c r="BC8" s="82">
        <v>100.55</v>
      </c>
      <c r="BD8" s="79">
        <v>100</v>
      </c>
      <c r="BE8" s="78">
        <v>2035.5</v>
      </c>
      <c r="BF8" s="78">
        <v>2166</v>
      </c>
      <c r="BG8" s="78">
        <v>2035.5</v>
      </c>
      <c r="BH8" s="78">
        <v>2166</v>
      </c>
      <c r="BI8" s="79">
        <v>100</v>
      </c>
      <c r="BJ8" s="79">
        <v>100</v>
      </c>
      <c r="BK8" s="78">
        <v>1932.51</v>
      </c>
      <c r="BL8" s="78">
        <v>2140</v>
      </c>
      <c r="BM8" s="78">
        <v>2081</v>
      </c>
      <c r="BN8" s="78">
        <v>2168.5</v>
      </c>
      <c r="BO8" s="82">
        <v>107.68</v>
      </c>
      <c r="BP8" s="82">
        <v>101.33</v>
      </c>
      <c r="BQ8" s="78">
        <v>0</v>
      </c>
      <c r="BR8" s="78">
        <v>0</v>
      </c>
      <c r="BS8" s="81"/>
      <c r="BT8" s="81"/>
      <c r="BU8" s="79">
        <v>0</v>
      </c>
      <c r="BV8" s="79">
        <v>0</v>
      </c>
      <c r="BW8" s="78">
        <v>2018.6</v>
      </c>
      <c r="BX8" s="78">
        <v>2524.52</v>
      </c>
      <c r="BY8" s="78">
        <v>2018.6</v>
      </c>
      <c r="BZ8" s="78">
        <v>2397.8000000000002</v>
      </c>
      <c r="CA8" s="79">
        <v>100</v>
      </c>
      <c r="CB8" s="80">
        <v>94.98</v>
      </c>
      <c r="CC8" s="78">
        <v>1920</v>
      </c>
      <c r="CD8" s="78">
        <v>2125</v>
      </c>
      <c r="CE8" s="78">
        <v>2007</v>
      </c>
      <c r="CF8" s="78">
        <v>2125</v>
      </c>
      <c r="CG8" s="82">
        <v>104.53</v>
      </c>
      <c r="CH8" s="79">
        <v>100</v>
      </c>
      <c r="CI8" s="78">
        <v>2169.98</v>
      </c>
      <c r="CJ8" s="78">
        <v>2210</v>
      </c>
      <c r="CK8" s="78">
        <v>2169.98</v>
      </c>
      <c r="CL8" s="78">
        <v>2210</v>
      </c>
      <c r="CM8" s="79">
        <v>100</v>
      </c>
      <c r="CN8" s="79">
        <v>100</v>
      </c>
      <c r="CO8" s="78">
        <v>2040</v>
      </c>
      <c r="CP8" s="78">
        <v>2143</v>
      </c>
      <c r="CQ8" s="78">
        <v>2079</v>
      </c>
      <c r="CR8" s="78">
        <v>2137.1</v>
      </c>
      <c r="CS8" s="82">
        <v>101.91</v>
      </c>
      <c r="CT8" s="80">
        <v>99.72</v>
      </c>
      <c r="CU8" s="78">
        <v>2238</v>
      </c>
      <c r="CV8" s="78">
        <v>2238</v>
      </c>
      <c r="CW8" s="78">
        <v>2238</v>
      </c>
      <c r="CX8" s="78">
        <v>2238</v>
      </c>
      <c r="CY8" s="79">
        <v>100</v>
      </c>
      <c r="CZ8" s="79">
        <v>100</v>
      </c>
      <c r="DA8" s="78">
        <v>1989.3</v>
      </c>
      <c r="DB8" s="78">
        <v>2069.75</v>
      </c>
      <c r="DC8" s="78">
        <v>1989.3</v>
      </c>
      <c r="DD8" s="78">
        <v>2069.75</v>
      </c>
      <c r="DE8" s="79">
        <v>100</v>
      </c>
      <c r="DF8" s="79">
        <v>100</v>
      </c>
      <c r="DG8" s="78">
        <v>1981</v>
      </c>
      <c r="DH8" s="78">
        <v>2000.18</v>
      </c>
      <c r="DI8" s="78">
        <v>1977</v>
      </c>
      <c r="DJ8" s="78">
        <v>2000.18</v>
      </c>
      <c r="DK8" s="80">
        <v>99.8</v>
      </c>
      <c r="DL8" s="79">
        <v>100</v>
      </c>
      <c r="DM8" s="78">
        <v>2326</v>
      </c>
      <c r="DN8" s="78">
        <v>2326</v>
      </c>
      <c r="DO8" s="78">
        <v>2326</v>
      </c>
      <c r="DP8" s="78">
        <v>2326</v>
      </c>
      <c r="DQ8" s="79">
        <v>100</v>
      </c>
      <c r="DR8" s="79">
        <v>100</v>
      </c>
      <c r="DS8" s="78">
        <v>2046.73</v>
      </c>
      <c r="DT8" s="78">
        <v>2117.96</v>
      </c>
      <c r="DU8" s="78">
        <v>2046.73</v>
      </c>
      <c r="DV8" s="78">
        <v>2117.96</v>
      </c>
      <c r="DW8" s="79">
        <v>100</v>
      </c>
      <c r="DX8" s="79">
        <v>100</v>
      </c>
      <c r="DY8" s="78">
        <v>2420</v>
      </c>
      <c r="DZ8" s="78">
        <v>2420</v>
      </c>
      <c r="EA8" s="78">
        <v>2420</v>
      </c>
      <c r="EB8" s="78">
        <v>2420</v>
      </c>
      <c r="EC8" s="79">
        <v>100</v>
      </c>
      <c r="ED8" s="79">
        <v>100</v>
      </c>
      <c r="EE8" s="78">
        <v>2095</v>
      </c>
      <c r="EF8" s="78">
        <v>2181.8000000000002</v>
      </c>
      <c r="EG8" s="78">
        <v>2095</v>
      </c>
      <c r="EH8" s="78">
        <v>2181.8000000000002</v>
      </c>
      <c r="EI8" s="79">
        <v>100</v>
      </c>
      <c r="EJ8" s="79">
        <v>100</v>
      </c>
      <c r="EK8" s="78">
        <v>0</v>
      </c>
      <c r="EL8" s="78">
        <v>0</v>
      </c>
      <c r="EM8" s="78">
        <v>2339.6999999999998</v>
      </c>
      <c r="EN8" s="78">
        <v>2339.6999999999998</v>
      </c>
      <c r="EO8" s="79">
        <v>0</v>
      </c>
      <c r="EP8" s="79">
        <v>0</v>
      </c>
      <c r="EQ8" s="78">
        <v>2524.5300000000002</v>
      </c>
      <c r="ER8" s="78">
        <v>2524.5300000000002</v>
      </c>
      <c r="ES8" s="78">
        <v>2462.73</v>
      </c>
      <c r="ET8" s="78">
        <v>2462.73</v>
      </c>
      <c r="EU8" s="80">
        <v>97.55</v>
      </c>
      <c r="EV8" s="80">
        <v>97.55</v>
      </c>
      <c r="EW8" s="78">
        <v>2107.3000000000002</v>
      </c>
      <c r="EX8" s="78">
        <v>2668</v>
      </c>
      <c r="EY8" s="78">
        <v>2107.3000000000002</v>
      </c>
      <c r="EZ8" s="78">
        <v>2668</v>
      </c>
      <c r="FA8" s="79">
        <v>100</v>
      </c>
      <c r="FB8" s="79">
        <v>100</v>
      </c>
      <c r="FC8" s="78">
        <v>2017</v>
      </c>
      <c r="FD8" s="78">
        <v>2137</v>
      </c>
      <c r="FE8" s="78">
        <v>2017</v>
      </c>
      <c r="FF8" s="78">
        <v>2137</v>
      </c>
      <c r="FG8" s="79">
        <v>100</v>
      </c>
      <c r="FH8" s="79">
        <v>100</v>
      </c>
      <c r="FI8" s="78">
        <v>2029</v>
      </c>
      <c r="FJ8" s="78">
        <v>2089.86</v>
      </c>
      <c r="FK8" s="78">
        <v>2089.86</v>
      </c>
      <c r="FL8" s="78">
        <v>2089.86</v>
      </c>
      <c r="FM8" s="82">
        <v>103</v>
      </c>
      <c r="FN8" s="79">
        <v>100</v>
      </c>
      <c r="FO8" s="78">
        <v>2081.5</v>
      </c>
      <c r="FP8" s="78">
        <v>2164</v>
      </c>
      <c r="FQ8" s="78">
        <v>2081.5</v>
      </c>
      <c r="FR8" s="78">
        <v>2164</v>
      </c>
      <c r="FS8" s="79">
        <v>100</v>
      </c>
      <c r="FT8" s="79">
        <v>100</v>
      </c>
      <c r="FU8" s="78">
        <v>2083.38</v>
      </c>
      <c r="FV8" s="78">
        <v>2058.9</v>
      </c>
      <c r="FW8" s="78">
        <v>2083.38</v>
      </c>
      <c r="FX8" s="78">
        <v>2058.9</v>
      </c>
      <c r="FY8" s="79">
        <v>100</v>
      </c>
      <c r="FZ8" s="79">
        <v>100</v>
      </c>
      <c r="GA8" s="78">
        <v>0</v>
      </c>
      <c r="GB8" s="78">
        <v>0</v>
      </c>
      <c r="GC8" s="81"/>
      <c r="GD8" s="81"/>
      <c r="GE8" s="79">
        <v>0</v>
      </c>
      <c r="GF8" s="79">
        <v>0</v>
      </c>
      <c r="GG8" s="78">
        <v>2019</v>
      </c>
      <c r="GH8" s="78">
        <v>2133.1799999999998</v>
      </c>
      <c r="GI8" s="78">
        <v>2021</v>
      </c>
      <c r="GJ8" s="78">
        <v>2224</v>
      </c>
      <c r="GK8" s="82">
        <v>100.1</v>
      </c>
      <c r="GL8" s="82">
        <v>104.26</v>
      </c>
      <c r="GM8" s="78">
        <v>2091.48</v>
      </c>
      <c r="GN8" s="78">
        <v>2091.48</v>
      </c>
      <c r="GO8" s="78">
        <v>2116</v>
      </c>
      <c r="GP8" s="78">
        <v>2116</v>
      </c>
      <c r="GQ8" s="82">
        <v>101.17</v>
      </c>
      <c r="GR8" s="82">
        <v>101.17</v>
      </c>
      <c r="GS8" s="78">
        <v>0</v>
      </c>
      <c r="GT8" s="78">
        <v>0</v>
      </c>
      <c r="GU8" s="81"/>
      <c r="GV8" s="81"/>
      <c r="GW8" s="79">
        <v>0</v>
      </c>
      <c r="GX8" s="79">
        <v>0</v>
      </c>
      <c r="GY8" s="78">
        <v>2001</v>
      </c>
      <c r="GZ8" s="78">
        <v>2278</v>
      </c>
      <c r="HA8" s="78">
        <v>1918</v>
      </c>
      <c r="HB8" s="78">
        <v>2278</v>
      </c>
      <c r="HC8" s="80">
        <v>95.85</v>
      </c>
      <c r="HD8" s="79">
        <v>100</v>
      </c>
      <c r="HE8" s="78">
        <v>1987</v>
      </c>
      <c r="HF8" s="78">
        <v>2030</v>
      </c>
      <c r="HG8" s="78">
        <v>2037</v>
      </c>
      <c r="HH8" s="78">
        <v>2081</v>
      </c>
      <c r="HI8" s="82">
        <v>102.52</v>
      </c>
      <c r="HJ8" s="82">
        <v>102.51</v>
      </c>
      <c r="HK8" s="78">
        <v>2116.1143984682953</v>
      </c>
      <c r="HL8" s="78">
        <v>2218.0560570971329</v>
      </c>
      <c r="HM8" s="78">
        <v>2166.4857163233405</v>
      </c>
      <c r="HN8" s="78">
        <v>2131.173403037536</v>
      </c>
      <c r="HO8" s="78">
        <v>2222.6176419468657</v>
      </c>
      <c r="HP8" s="78">
        <v>2176.4153104679162</v>
      </c>
      <c r="HQ8" s="83">
        <v>100.71</v>
      </c>
      <c r="HR8" s="83">
        <v>100.21</v>
      </c>
      <c r="HS8" s="83">
        <v>100.46</v>
      </c>
    </row>
    <row r="9" spans="1:227" x14ac:dyDescent="0.25">
      <c r="A9" s="90" t="s">
        <v>48</v>
      </c>
      <c r="B9" s="91">
        <v>6</v>
      </c>
      <c r="C9" s="78">
        <v>0</v>
      </c>
      <c r="D9" s="78">
        <v>0</v>
      </c>
      <c r="E9" s="78">
        <v>285.5</v>
      </c>
      <c r="F9" s="78">
        <v>285.5</v>
      </c>
      <c r="G9" s="79">
        <v>0</v>
      </c>
      <c r="H9" s="79">
        <v>0</v>
      </c>
      <c r="I9" s="78">
        <v>207</v>
      </c>
      <c r="J9" s="78">
        <v>506.8</v>
      </c>
      <c r="K9" s="78">
        <v>207</v>
      </c>
      <c r="L9" s="78">
        <v>506.8</v>
      </c>
      <c r="M9" s="79">
        <v>100</v>
      </c>
      <c r="N9" s="79">
        <v>100</v>
      </c>
      <c r="O9" s="78">
        <v>280</v>
      </c>
      <c r="P9" s="78">
        <v>280</v>
      </c>
      <c r="Q9" s="78">
        <v>280</v>
      </c>
      <c r="R9" s="78">
        <v>280</v>
      </c>
      <c r="S9" s="79">
        <v>100</v>
      </c>
      <c r="T9" s="79">
        <v>100</v>
      </c>
      <c r="U9" s="78">
        <v>230</v>
      </c>
      <c r="V9" s="78">
        <v>235</v>
      </c>
      <c r="W9" s="78">
        <v>230</v>
      </c>
      <c r="X9" s="78">
        <v>235</v>
      </c>
      <c r="Y9" s="79">
        <v>100</v>
      </c>
      <c r="Z9" s="79">
        <v>100</v>
      </c>
      <c r="AA9" s="78">
        <v>0</v>
      </c>
      <c r="AB9" s="78">
        <v>0</v>
      </c>
      <c r="AC9" s="81"/>
      <c r="AD9" s="81"/>
      <c r="AE9" s="79">
        <v>0</v>
      </c>
      <c r="AF9" s="79">
        <v>0</v>
      </c>
      <c r="AG9" s="78">
        <v>280</v>
      </c>
      <c r="AH9" s="78">
        <v>280</v>
      </c>
      <c r="AI9" s="78">
        <v>280</v>
      </c>
      <c r="AJ9" s="78">
        <v>280</v>
      </c>
      <c r="AK9" s="79">
        <v>100</v>
      </c>
      <c r="AL9" s="79">
        <v>100</v>
      </c>
      <c r="AM9" s="78">
        <v>212</v>
      </c>
      <c r="AN9" s="78">
        <v>240.14</v>
      </c>
      <c r="AO9" s="78">
        <v>212</v>
      </c>
      <c r="AP9" s="78">
        <v>240.14</v>
      </c>
      <c r="AQ9" s="79">
        <v>100</v>
      </c>
      <c r="AR9" s="79">
        <v>100</v>
      </c>
      <c r="AS9" s="78">
        <v>264.31</v>
      </c>
      <c r="AT9" s="78">
        <v>615</v>
      </c>
      <c r="AU9" s="78">
        <v>264.31</v>
      </c>
      <c r="AV9" s="78">
        <v>615</v>
      </c>
      <c r="AW9" s="79">
        <v>100</v>
      </c>
      <c r="AX9" s="79">
        <v>100</v>
      </c>
      <c r="AY9" s="78">
        <v>255.5</v>
      </c>
      <c r="AZ9" s="78">
        <v>263.39999999999998</v>
      </c>
      <c r="BA9" s="78">
        <v>266</v>
      </c>
      <c r="BB9" s="78">
        <v>266</v>
      </c>
      <c r="BC9" s="82">
        <v>104.11</v>
      </c>
      <c r="BD9" s="82">
        <v>100.99</v>
      </c>
      <c r="BE9" s="78">
        <v>211</v>
      </c>
      <c r="BF9" s="78">
        <v>229</v>
      </c>
      <c r="BG9" s="78">
        <v>211</v>
      </c>
      <c r="BH9" s="78">
        <v>229</v>
      </c>
      <c r="BI9" s="79">
        <v>100</v>
      </c>
      <c r="BJ9" s="79">
        <v>100</v>
      </c>
      <c r="BK9" s="78">
        <v>204</v>
      </c>
      <c r="BL9" s="78">
        <v>235</v>
      </c>
      <c r="BM9" s="78">
        <v>204</v>
      </c>
      <c r="BN9" s="78">
        <v>235</v>
      </c>
      <c r="BO9" s="79">
        <v>100</v>
      </c>
      <c r="BP9" s="79">
        <v>100</v>
      </c>
      <c r="BQ9" s="78">
        <v>0</v>
      </c>
      <c r="BR9" s="78">
        <v>0</v>
      </c>
      <c r="BS9" s="81"/>
      <c r="BT9" s="81"/>
      <c r="BU9" s="79">
        <v>0</v>
      </c>
      <c r="BV9" s="79">
        <v>0</v>
      </c>
      <c r="BW9" s="78">
        <v>264</v>
      </c>
      <c r="BX9" s="78">
        <v>264</v>
      </c>
      <c r="BY9" s="78">
        <v>264</v>
      </c>
      <c r="BZ9" s="78">
        <v>264</v>
      </c>
      <c r="CA9" s="79">
        <v>100</v>
      </c>
      <c r="CB9" s="79">
        <v>100</v>
      </c>
      <c r="CC9" s="78">
        <v>215</v>
      </c>
      <c r="CD9" s="78">
        <v>241</v>
      </c>
      <c r="CE9" s="78">
        <v>227</v>
      </c>
      <c r="CF9" s="78">
        <v>251</v>
      </c>
      <c r="CG9" s="82">
        <v>105.58</v>
      </c>
      <c r="CH9" s="82">
        <v>104.15</v>
      </c>
      <c r="CI9" s="78">
        <v>234.84</v>
      </c>
      <c r="CJ9" s="78">
        <v>487.25</v>
      </c>
      <c r="CK9" s="78">
        <v>234.84</v>
      </c>
      <c r="CL9" s="78">
        <v>487.25</v>
      </c>
      <c r="CM9" s="79">
        <v>100</v>
      </c>
      <c r="CN9" s="79">
        <v>100</v>
      </c>
      <c r="CO9" s="78">
        <v>216</v>
      </c>
      <c r="CP9" s="78">
        <v>239.5</v>
      </c>
      <c r="CQ9" s="78">
        <v>234.72</v>
      </c>
      <c r="CR9" s="78">
        <v>252</v>
      </c>
      <c r="CS9" s="82">
        <v>108.67</v>
      </c>
      <c r="CT9" s="82">
        <v>105.22</v>
      </c>
      <c r="CU9" s="78">
        <v>0</v>
      </c>
      <c r="CV9" s="78">
        <v>0</v>
      </c>
      <c r="CW9" s="78">
        <v>0</v>
      </c>
      <c r="CX9" s="78">
        <v>0</v>
      </c>
      <c r="CY9" s="79">
        <v>0</v>
      </c>
      <c r="CZ9" s="79">
        <v>0</v>
      </c>
      <c r="DA9" s="78">
        <v>219</v>
      </c>
      <c r="DB9" s="78">
        <v>225</v>
      </c>
      <c r="DC9" s="78">
        <v>219</v>
      </c>
      <c r="DD9" s="78">
        <v>225</v>
      </c>
      <c r="DE9" s="79">
        <v>100</v>
      </c>
      <c r="DF9" s="79">
        <v>100</v>
      </c>
      <c r="DG9" s="78">
        <v>182.93</v>
      </c>
      <c r="DH9" s="78">
        <v>196</v>
      </c>
      <c r="DI9" s="78">
        <v>187</v>
      </c>
      <c r="DJ9" s="78">
        <v>196</v>
      </c>
      <c r="DK9" s="82">
        <v>102.22</v>
      </c>
      <c r="DL9" s="79">
        <v>100</v>
      </c>
      <c r="DM9" s="78">
        <v>271</v>
      </c>
      <c r="DN9" s="78">
        <v>271</v>
      </c>
      <c r="DO9" s="78">
        <v>271</v>
      </c>
      <c r="DP9" s="78">
        <v>271</v>
      </c>
      <c r="DQ9" s="79">
        <v>100</v>
      </c>
      <c r="DR9" s="79">
        <v>100</v>
      </c>
      <c r="DS9" s="78">
        <v>230.51</v>
      </c>
      <c r="DT9" s="78">
        <v>245</v>
      </c>
      <c r="DU9" s="78">
        <v>243.76</v>
      </c>
      <c r="DV9" s="78">
        <v>245</v>
      </c>
      <c r="DW9" s="82">
        <v>105.75</v>
      </c>
      <c r="DX9" s="79">
        <v>100</v>
      </c>
      <c r="DY9" s="78">
        <v>263</v>
      </c>
      <c r="DZ9" s="78">
        <v>310</v>
      </c>
      <c r="EA9" s="78">
        <v>263</v>
      </c>
      <c r="EB9" s="78">
        <v>310</v>
      </c>
      <c r="EC9" s="79">
        <v>100</v>
      </c>
      <c r="ED9" s="79">
        <v>100</v>
      </c>
      <c r="EE9" s="78">
        <v>216.5</v>
      </c>
      <c r="EF9" s="78">
        <v>251.6</v>
      </c>
      <c r="EG9" s="78">
        <v>216.5</v>
      </c>
      <c r="EH9" s="78">
        <v>251.6</v>
      </c>
      <c r="EI9" s="79">
        <v>100</v>
      </c>
      <c r="EJ9" s="79">
        <v>100</v>
      </c>
      <c r="EK9" s="78">
        <v>0</v>
      </c>
      <c r="EL9" s="78">
        <v>0</v>
      </c>
      <c r="EM9" s="78">
        <v>0</v>
      </c>
      <c r="EN9" s="78">
        <v>0</v>
      </c>
      <c r="EO9" s="79">
        <v>0</v>
      </c>
      <c r="EP9" s="79">
        <v>0</v>
      </c>
      <c r="EQ9" s="78">
        <v>280.58</v>
      </c>
      <c r="ER9" s="78">
        <v>280.58</v>
      </c>
      <c r="ES9" s="81"/>
      <c r="ET9" s="81"/>
      <c r="EU9" s="79">
        <v>0</v>
      </c>
      <c r="EV9" s="79">
        <v>0</v>
      </c>
      <c r="EW9" s="78">
        <v>240.4</v>
      </c>
      <c r="EX9" s="78">
        <v>240.4</v>
      </c>
      <c r="EY9" s="78">
        <v>240.4</v>
      </c>
      <c r="EZ9" s="78">
        <v>240.4</v>
      </c>
      <c r="FA9" s="79">
        <v>100</v>
      </c>
      <c r="FB9" s="79">
        <v>100</v>
      </c>
      <c r="FC9" s="78">
        <v>215</v>
      </c>
      <c r="FD9" s="78">
        <v>527</v>
      </c>
      <c r="FE9" s="78">
        <v>215</v>
      </c>
      <c r="FF9" s="78">
        <v>527</v>
      </c>
      <c r="FG9" s="79">
        <v>100</v>
      </c>
      <c r="FH9" s="79">
        <v>100</v>
      </c>
      <c r="FI9" s="78">
        <v>250.1</v>
      </c>
      <c r="FJ9" s="78">
        <v>250.1</v>
      </c>
      <c r="FK9" s="78">
        <v>250.1</v>
      </c>
      <c r="FL9" s="78">
        <v>250.1</v>
      </c>
      <c r="FM9" s="79">
        <v>100</v>
      </c>
      <c r="FN9" s="79">
        <v>100</v>
      </c>
      <c r="FO9" s="78">
        <v>213.48</v>
      </c>
      <c r="FP9" s="78">
        <v>230</v>
      </c>
      <c r="FQ9" s="78">
        <v>213.48</v>
      </c>
      <c r="FR9" s="78">
        <v>230</v>
      </c>
      <c r="FS9" s="79">
        <v>100</v>
      </c>
      <c r="FT9" s="79">
        <v>100</v>
      </c>
      <c r="FU9" s="78">
        <v>244.26</v>
      </c>
      <c r="FV9" s="78">
        <v>244.31</v>
      </c>
      <c r="FW9" s="78">
        <v>237.99</v>
      </c>
      <c r="FX9" s="78">
        <v>244.26</v>
      </c>
      <c r="FY9" s="80">
        <v>97.43</v>
      </c>
      <c r="FZ9" s="80">
        <v>99.98</v>
      </c>
      <c r="GA9" s="78">
        <v>0</v>
      </c>
      <c r="GB9" s="78">
        <v>0</v>
      </c>
      <c r="GC9" s="78">
        <v>274.98</v>
      </c>
      <c r="GD9" s="78">
        <v>274.98</v>
      </c>
      <c r="GE9" s="79">
        <v>0</v>
      </c>
      <c r="GF9" s="79">
        <v>0</v>
      </c>
      <c r="GG9" s="78">
        <v>218.44</v>
      </c>
      <c r="GH9" s="78">
        <v>226</v>
      </c>
      <c r="GI9" s="78">
        <v>221.5</v>
      </c>
      <c r="GJ9" s="78">
        <v>226</v>
      </c>
      <c r="GK9" s="82">
        <v>101.4</v>
      </c>
      <c r="GL9" s="79">
        <v>100</v>
      </c>
      <c r="GM9" s="78">
        <v>214</v>
      </c>
      <c r="GN9" s="78">
        <v>218.44</v>
      </c>
      <c r="GO9" s="78">
        <v>218.4</v>
      </c>
      <c r="GP9" s="78">
        <v>238</v>
      </c>
      <c r="GQ9" s="82">
        <v>102.06</v>
      </c>
      <c r="GR9" s="82">
        <v>108.95</v>
      </c>
      <c r="GS9" s="78">
        <v>0</v>
      </c>
      <c r="GT9" s="78">
        <v>0</v>
      </c>
      <c r="GU9" s="81"/>
      <c r="GV9" s="81"/>
      <c r="GW9" s="79">
        <v>0</v>
      </c>
      <c r="GX9" s="79">
        <v>0</v>
      </c>
      <c r="GY9" s="78">
        <v>187</v>
      </c>
      <c r="GZ9" s="78">
        <v>213</v>
      </c>
      <c r="HA9" s="78">
        <v>187</v>
      </c>
      <c r="HB9" s="78">
        <v>213</v>
      </c>
      <c r="HC9" s="79">
        <v>100</v>
      </c>
      <c r="HD9" s="79">
        <v>100</v>
      </c>
      <c r="HE9" s="78">
        <v>187</v>
      </c>
      <c r="HF9" s="78">
        <v>202</v>
      </c>
      <c r="HG9" s="78">
        <v>184.83</v>
      </c>
      <c r="HH9" s="78">
        <v>202</v>
      </c>
      <c r="HI9" s="80">
        <v>98.84</v>
      </c>
      <c r="HJ9" s="79">
        <v>100</v>
      </c>
      <c r="HK9" s="78">
        <v>229.54230154287737</v>
      </c>
      <c r="HL9" s="78">
        <v>270.78600079514467</v>
      </c>
      <c r="HM9" s="78">
        <v>249.31273904096614</v>
      </c>
      <c r="HN9" s="78">
        <v>233.0127611688246</v>
      </c>
      <c r="HO9" s="78">
        <v>272.77598571586606</v>
      </c>
      <c r="HP9" s="78">
        <v>252.11165306705243</v>
      </c>
      <c r="HQ9" s="83">
        <v>101.51</v>
      </c>
      <c r="HR9" s="83">
        <v>100.73</v>
      </c>
      <c r="HS9" s="83">
        <v>101.12</v>
      </c>
    </row>
    <row r="10" spans="1:227" x14ac:dyDescent="0.25">
      <c r="A10" s="90" t="s">
        <v>49</v>
      </c>
      <c r="B10" s="91">
        <v>7</v>
      </c>
      <c r="C10" s="78">
        <v>0</v>
      </c>
      <c r="D10" s="78">
        <v>0</v>
      </c>
      <c r="E10" s="78">
        <v>358.1</v>
      </c>
      <c r="F10" s="78">
        <v>358.1</v>
      </c>
      <c r="G10" s="79">
        <v>0</v>
      </c>
      <c r="H10" s="79">
        <v>0</v>
      </c>
      <c r="I10" s="78">
        <v>248</v>
      </c>
      <c r="J10" s="78">
        <v>315</v>
      </c>
      <c r="K10" s="78">
        <v>238</v>
      </c>
      <c r="L10" s="78">
        <v>315</v>
      </c>
      <c r="M10" s="80">
        <v>95.97</v>
      </c>
      <c r="N10" s="79">
        <v>100</v>
      </c>
      <c r="O10" s="78">
        <v>323</v>
      </c>
      <c r="P10" s="78">
        <v>323</v>
      </c>
      <c r="Q10" s="78">
        <v>323</v>
      </c>
      <c r="R10" s="78">
        <v>323</v>
      </c>
      <c r="S10" s="79">
        <v>100</v>
      </c>
      <c r="T10" s="79">
        <v>100</v>
      </c>
      <c r="U10" s="78">
        <v>257</v>
      </c>
      <c r="V10" s="78">
        <v>262</v>
      </c>
      <c r="W10" s="78">
        <v>257</v>
      </c>
      <c r="X10" s="78">
        <v>262</v>
      </c>
      <c r="Y10" s="79">
        <v>100</v>
      </c>
      <c r="Z10" s="79">
        <v>100</v>
      </c>
      <c r="AA10" s="78">
        <v>0</v>
      </c>
      <c r="AB10" s="78">
        <v>0</v>
      </c>
      <c r="AC10" s="81"/>
      <c r="AD10" s="81"/>
      <c r="AE10" s="79">
        <v>0</v>
      </c>
      <c r="AF10" s="79">
        <v>0</v>
      </c>
      <c r="AG10" s="78">
        <v>350</v>
      </c>
      <c r="AH10" s="78">
        <v>350</v>
      </c>
      <c r="AI10" s="78">
        <v>350</v>
      </c>
      <c r="AJ10" s="78">
        <v>350</v>
      </c>
      <c r="AK10" s="79">
        <v>100</v>
      </c>
      <c r="AL10" s="79">
        <v>100</v>
      </c>
      <c r="AM10" s="78">
        <v>266</v>
      </c>
      <c r="AN10" s="78">
        <v>274.33</v>
      </c>
      <c r="AO10" s="78">
        <v>266</v>
      </c>
      <c r="AP10" s="78">
        <v>274.33</v>
      </c>
      <c r="AQ10" s="79">
        <v>100</v>
      </c>
      <c r="AR10" s="79">
        <v>100</v>
      </c>
      <c r="AS10" s="78">
        <v>343.78</v>
      </c>
      <c r="AT10" s="78">
        <v>395</v>
      </c>
      <c r="AU10" s="78">
        <v>343.78</v>
      </c>
      <c r="AV10" s="78">
        <v>395</v>
      </c>
      <c r="AW10" s="79">
        <v>100</v>
      </c>
      <c r="AX10" s="79">
        <v>100</v>
      </c>
      <c r="AY10" s="78">
        <v>319.2</v>
      </c>
      <c r="AZ10" s="78">
        <v>335.5</v>
      </c>
      <c r="BA10" s="78">
        <v>319.2</v>
      </c>
      <c r="BB10" s="78">
        <v>335.5</v>
      </c>
      <c r="BC10" s="79">
        <v>100</v>
      </c>
      <c r="BD10" s="79">
        <v>100</v>
      </c>
      <c r="BE10" s="78">
        <v>262</v>
      </c>
      <c r="BF10" s="78">
        <v>281.5</v>
      </c>
      <c r="BG10" s="78">
        <v>262</v>
      </c>
      <c r="BH10" s="78">
        <v>281.5</v>
      </c>
      <c r="BI10" s="79">
        <v>100</v>
      </c>
      <c r="BJ10" s="79">
        <v>100</v>
      </c>
      <c r="BK10" s="78">
        <v>228.72</v>
      </c>
      <c r="BL10" s="78">
        <v>260</v>
      </c>
      <c r="BM10" s="78">
        <v>228.72</v>
      </c>
      <c r="BN10" s="78">
        <v>260</v>
      </c>
      <c r="BO10" s="79">
        <v>100</v>
      </c>
      <c r="BP10" s="79">
        <v>100</v>
      </c>
      <c r="BQ10" s="78">
        <v>308.33999999999997</v>
      </c>
      <c r="BR10" s="78">
        <v>308.33999999999997</v>
      </c>
      <c r="BS10" s="78">
        <v>308.33999999999997</v>
      </c>
      <c r="BT10" s="78">
        <v>308.33999999999997</v>
      </c>
      <c r="BU10" s="79">
        <v>100</v>
      </c>
      <c r="BV10" s="79">
        <v>100</v>
      </c>
      <c r="BW10" s="78">
        <v>0</v>
      </c>
      <c r="BX10" s="78">
        <v>0</v>
      </c>
      <c r="BY10" s="81"/>
      <c r="BZ10" s="81"/>
      <c r="CA10" s="79">
        <v>0</v>
      </c>
      <c r="CB10" s="79">
        <v>0</v>
      </c>
      <c r="CC10" s="78">
        <v>260</v>
      </c>
      <c r="CD10" s="78">
        <v>292</v>
      </c>
      <c r="CE10" s="78">
        <v>260</v>
      </c>
      <c r="CF10" s="78">
        <v>288</v>
      </c>
      <c r="CG10" s="79">
        <v>100</v>
      </c>
      <c r="CH10" s="80">
        <v>98.63</v>
      </c>
      <c r="CI10" s="78">
        <v>258</v>
      </c>
      <c r="CJ10" s="78">
        <v>303.14999999999998</v>
      </c>
      <c r="CK10" s="78">
        <v>258</v>
      </c>
      <c r="CL10" s="78">
        <v>303.14999999999998</v>
      </c>
      <c r="CM10" s="79">
        <v>100</v>
      </c>
      <c r="CN10" s="79">
        <v>100</v>
      </c>
      <c r="CO10" s="78">
        <v>286.45</v>
      </c>
      <c r="CP10" s="78">
        <v>314</v>
      </c>
      <c r="CQ10" s="78">
        <v>270.8</v>
      </c>
      <c r="CR10" s="78">
        <v>315</v>
      </c>
      <c r="CS10" s="80">
        <v>94.54</v>
      </c>
      <c r="CT10" s="82">
        <v>100.32</v>
      </c>
      <c r="CU10" s="78">
        <v>359</v>
      </c>
      <c r="CV10" s="78">
        <v>359</v>
      </c>
      <c r="CW10" s="78">
        <v>359</v>
      </c>
      <c r="CX10" s="78">
        <v>359</v>
      </c>
      <c r="CY10" s="79">
        <v>100</v>
      </c>
      <c r="CZ10" s="79">
        <v>100</v>
      </c>
      <c r="DA10" s="78">
        <v>240</v>
      </c>
      <c r="DB10" s="78">
        <v>270</v>
      </c>
      <c r="DC10" s="78">
        <v>240</v>
      </c>
      <c r="DD10" s="78">
        <v>270</v>
      </c>
      <c r="DE10" s="79">
        <v>100</v>
      </c>
      <c r="DF10" s="79">
        <v>100</v>
      </c>
      <c r="DG10" s="78">
        <v>224</v>
      </c>
      <c r="DH10" s="78">
        <v>235.2</v>
      </c>
      <c r="DI10" s="78">
        <v>228</v>
      </c>
      <c r="DJ10" s="78">
        <v>247</v>
      </c>
      <c r="DK10" s="82">
        <v>101.79</v>
      </c>
      <c r="DL10" s="82">
        <v>105.02</v>
      </c>
      <c r="DM10" s="78">
        <v>313</v>
      </c>
      <c r="DN10" s="78">
        <v>313</v>
      </c>
      <c r="DO10" s="78">
        <v>340</v>
      </c>
      <c r="DP10" s="78">
        <v>340</v>
      </c>
      <c r="DQ10" s="82">
        <v>108.63</v>
      </c>
      <c r="DR10" s="82">
        <v>108.63</v>
      </c>
      <c r="DS10" s="78">
        <v>273.29000000000002</v>
      </c>
      <c r="DT10" s="78">
        <v>283.47000000000003</v>
      </c>
      <c r="DU10" s="78">
        <v>273.29000000000002</v>
      </c>
      <c r="DV10" s="78">
        <v>283.47000000000003</v>
      </c>
      <c r="DW10" s="79">
        <v>100</v>
      </c>
      <c r="DX10" s="79">
        <v>100</v>
      </c>
      <c r="DY10" s="78">
        <v>317</v>
      </c>
      <c r="DZ10" s="78">
        <v>321</v>
      </c>
      <c r="EA10" s="78">
        <v>317</v>
      </c>
      <c r="EB10" s="78">
        <v>321</v>
      </c>
      <c r="EC10" s="79">
        <v>100</v>
      </c>
      <c r="ED10" s="79">
        <v>100</v>
      </c>
      <c r="EE10" s="78">
        <v>269.5</v>
      </c>
      <c r="EF10" s="78">
        <v>281.8</v>
      </c>
      <c r="EG10" s="78">
        <v>269.5</v>
      </c>
      <c r="EH10" s="78">
        <v>281.8</v>
      </c>
      <c r="EI10" s="79">
        <v>100</v>
      </c>
      <c r="EJ10" s="79">
        <v>100</v>
      </c>
      <c r="EK10" s="78">
        <v>0</v>
      </c>
      <c r="EL10" s="78">
        <v>0</v>
      </c>
      <c r="EM10" s="78">
        <v>0</v>
      </c>
      <c r="EN10" s="78">
        <v>0</v>
      </c>
      <c r="EO10" s="79">
        <v>0</v>
      </c>
      <c r="EP10" s="79">
        <v>0</v>
      </c>
      <c r="EQ10" s="78">
        <v>308.45</v>
      </c>
      <c r="ER10" s="78">
        <v>308.45</v>
      </c>
      <c r="ES10" s="78">
        <v>308.45</v>
      </c>
      <c r="ET10" s="78">
        <v>308.45</v>
      </c>
      <c r="EU10" s="79">
        <v>100</v>
      </c>
      <c r="EV10" s="79">
        <v>100</v>
      </c>
      <c r="EW10" s="78">
        <v>290</v>
      </c>
      <c r="EX10" s="78">
        <v>322.39999999999998</v>
      </c>
      <c r="EY10" s="78">
        <v>290</v>
      </c>
      <c r="EZ10" s="78">
        <v>322.39999999999998</v>
      </c>
      <c r="FA10" s="79">
        <v>100</v>
      </c>
      <c r="FB10" s="79">
        <v>100</v>
      </c>
      <c r="FC10" s="78">
        <v>266</v>
      </c>
      <c r="FD10" s="78">
        <v>329</v>
      </c>
      <c r="FE10" s="78">
        <v>279</v>
      </c>
      <c r="FF10" s="78">
        <v>329</v>
      </c>
      <c r="FG10" s="82">
        <v>104.89</v>
      </c>
      <c r="FH10" s="79">
        <v>100</v>
      </c>
      <c r="FI10" s="78">
        <v>263</v>
      </c>
      <c r="FJ10" s="78">
        <v>284.31</v>
      </c>
      <c r="FK10" s="78">
        <v>263</v>
      </c>
      <c r="FL10" s="78">
        <v>284.31</v>
      </c>
      <c r="FM10" s="79">
        <v>100</v>
      </c>
      <c r="FN10" s="79">
        <v>100</v>
      </c>
      <c r="FO10" s="78">
        <v>259.5</v>
      </c>
      <c r="FP10" s="78">
        <v>272.89999999999998</v>
      </c>
      <c r="FQ10" s="78">
        <v>259.5</v>
      </c>
      <c r="FR10" s="78">
        <v>272.89999999999998</v>
      </c>
      <c r="FS10" s="79">
        <v>100</v>
      </c>
      <c r="FT10" s="79">
        <v>100</v>
      </c>
      <c r="FU10" s="78">
        <v>264.87</v>
      </c>
      <c r="FV10" s="78">
        <v>2634.87</v>
      </c>
      <c r="FW10" s="78">
        <v>264.87</v>
      </c>
      <c r="FX10" s="78">
        <v>264.87</v>
      </c>
      <c r="FY10" s="79">
        <v>100</v>
      </c>
      <c r="FZ10" s="80">
        <v>10.050000000000001</v>
      </c>
      <c r="GA10" s="78">
        <v>0</v>
      </c>
      <c r="GB10" s="78">
        <v>0</v>
      </c>
      <c r="GC10" s="78">
        <v>336.88</v>
      </c>
      <c r="GD10" s="78">
        <v>340.7</v>
      </c>
      <c r="GE10" s="79">
        <v>0</v>
      </c>
      <c r="GF10" s="79">
        <v>0</v>
      </c>
      <c r="GG10" s="78">
        <v>267.72000000000003</v>
      </c>
      <c r="GH10" s="78">
        <v>287</v>
      </c>
      <c r="GI10" s="78">
        <v>272</v>
      </c>
      <c r="GJ10" s="78">
        <v>287</v>
      </c>
      <c r="GK10" s="82">
        <v>101.6</v>
      </c>
      <c r="GL10" s="79">
        <v>100</v>
      </c>
      <c r="GM10" s="78">
        <v>258.94</v>
      </c>
      <c r="GN10" s="78">
        <v>310</v>
      </c>
      <c r="GO10" s="78">
        <v>264.8</v>
      </c>
      <c r="GP10" s="78">
        <v>283</v>
      </c>
      <c r="GQ10" s="82">
        <v>102.26</v>
      </c>
      <c r="GR10" s="80">
        <v>91.29</v>
      </c>
      <c r="GS10" s="78">
        <v>0</v>
      </c>
      <c r="GT10" s="78">
        <v>0</v>
      </c>
      <c r="GU10" s="81"/>
      <c r="GV10" s="81"/>
      <c r="GW10" s="79">
        <v>0</v>
      </c>
      <c r="GX10" s="79">
        <v>0</v>
      </c>
      <c r="GY10" s="78">
        <v>225</v>
      </c>
      <c r="GZ10" s="78">
        <v>268</v>
      </c>
      <c r="HA10" s="78">
        <v>252</v>
      </c>
      <c r="HB10" s="78">
        <v>268</v>
      </c>
      <c r="HC10" s="82">
        <v>112</v>
      </c>
      <c r="HD10" s="79">
        <v>100</v>
      </c>
      <c r="HE10" s="78">
        <v>233</v>
      </c>
      <c r="HF10" s="78">
        <v>249</v>
      </c>
      <c r="HG10" s="78">
        <v>233</v>
      </c>
      <c r="HH10" s="78">
        <v>252</v>
      </c>
      <c r="HI10" s="79">
        <v>100</v>
      </c>
      <c r="HJ10" s="82">
        <v>101.2</v>
      </c>
      <c r="HK10" s="78">
        <v>275.77202381056281</v>
      </c>
      <c r="HL10" s="78">
        <v>320.85337398687125</v>
      </c>
      <c r="HM10" s="78">
        <v>297.45988686007155</v>
      </c>
      <c r="HN10" s="78">
        <v>281.55208176435389</v>
      </c>
      <c r="HO10" s="78">
        <v>300.60890738297741</v>
      </c>
      <c r="HP10" s="78">
        <v>290.92449823035685</v>
      </c>
      <c r="HQ10" s="83">
        <v>102.1</v>
      </c>
      <c r="HR10" s="84">
        <v>93.69</v>
      </c>
      <c r="HS10" s="84">
        <v>97.8</v>
      </c>
    </row>
    <row r="11" spans="1:227" x14ac:dyDescent="0.25">
      <c r="A11" s="90" t="s">
        <v>50</v>
      </c>
      <c r="B11" s="91">
        <v>8</v>
      </c>
      <c r="C11" s="78">
        <v>0</v>
      </c>
      <c r="D11" s="78">
        <v>0</v>
      </c>
      <c r="E11" s="81"/>
      <c r="F11" s="81"/>
      <c r="G11" s="79">
        <v>0</v>
      </c>
      <c r="H11" s="79">
        <v>0</v>
      </c>
      <c r="I11" s="78">
        <v>0</v>
      </c>
      <c r="J11" s="78">
        <v>0</v>
      </c>
      <c r="K11" s="81"/>
      <c r="L11" s="81"/>
      <c r="M11" s="79">
        <v>0</v>
      </c>
      <c r="N11" s="79">
        <v>0</v>
      </c>
      <c r="O11" s="78">
        <v>0</v>
      </c>
      <c r="P11" s="78">
        <v>0</v>
      </c>
      <c r="Q11" s="81"/>
      <c r="R11" s="81"/>
      <c r="S11" s="79">
        <v>0</v>
      </c>
      <c r="T11" s="79">
        <v>0</v>
      </c>
      <c r="U11" s="78">
        <v>0</v>
      </c>
      <c r="V11" s="78">
        <v>0</v>
      </c>
      <c r="W11" s="81"/>
      <c r="X11" s="81"/>
      <c r="Y11" s="79">
        <v>0</v>
      </c>
      <c r="Z11" s="79">
        <v>0</v>
      </c>
      <c r="AA11" s="78">
        <v>0</v>
      </c>
      <c r="AB11" s="78">
        <v>0</v>
      </c>
      <c r="AC11" s="81"/>
      <c r="AD11" s="81"/>
      <c r="AE11" s="79">
        <v>0</v>
      </c>
      <c r="AF11" s="79">
        <v>0</v>
      </c>
      <c r="AG11" s="78">
        <v>0</v>
      </c>
      <c r="AH11" s="78">
        <v>0</v>
      </c>
      <c r="AI11" s="78">
        <v>0</v>
      </c>
      <c r="AJ11" s="78">
        <v>0</v>
      </c>
      <c r="AK11" s="79">
        <v>0</v>
      </c>
      <c r="AL11" s="79">
        <v>0</v>
      </c>
      <c r="AM11" s="78">
        <v>0</v>
      </c>
      <c r="AN11" s="78">
        <v>0</v>
      </c>
      <c r="AO11" s="81"/>
      <c r="AP11" s="81"/>
      <c r="AQ11" s="79">
        <v>0</v>
      </c>
      <c r="AR11" s="79">
        <v>0</v>
      </c>
      <c r="AS11" s="78">
        <v>0</v>
      </c>
      <c r="AT11" s="78">
        <v>0</v>
      </c>
      <c r="AU11" s="81"/>
      <c r="AV11" s="81"/>
      <c r="AW11" s="79">
        <v>0</v>
      </c>
      <c r="AX11" s="79">
        <v>0</v>
      </c>
      <c r="AY11" s="78">
        <v>0</v>
      </c>
      <c r="AZ11" s="78">
        <v>0</v>
      </c>
      <c r="BA11" s="81"/>
      <c r="BB11" s="81"/>
      <c r="BC11" s="79">
        <v>0</v>
      </c>
      <c r="BD11" s="79">
        <v>0</v>
      </c>
      <c r="BE11" s="78">
        <v>0</v>
      </c>
      <c r="BF11" s="78">
        <v>0</v>
      </c>
      <c r="BG11" s="81"/>
      <c r="BH11" s="81"/>
      <c r="BI11" s="79">
        <v>0</v>
      </c>
      <c r="BJ11" s="79">
        <v>0</v>
      </c>
      <c r="BK11" s="78">
        <v>0</v>
      </c>
      <c r="BL11" s="78">
        <v>0</v>
      </c>
      <c r="BM11" s="78">
        <v>0</v>
      </c>
      <c r="BN11" s="78">
        <v>0</v>
      </c>
      <c r="BO11" s="79">
        <v>0</v>
      </c>
      <c r="BP11" s="79">
        <v>0</v>
      </c>
      <c r="BQ11" s="78">
        <v>0</v>
      </c>
      <c r="BR11" s="78">
        <v>0</v>
      </c>
      <c r="BS11" s="81"/>
      <c r="BT11" s="81"/>
      <c r="BU11" s="79">
        <v>0</v>
      </c>
      <c r="BV11" s="79">
        <v>0</v>
      </c>
      <c r="BW11" s="78">
        <v>0</v>
      </c>
      <c r="BX11" s="78">
        <v>0</v>
      </c>
      <c r="BY11" s="81"/>
      <c r="BZ11" s="81"/>
      <c r="CA11" s="79">
        <v>0</v>
      </c>
      <c r="CB11" s="79">
        <v>0</v>
      </c>
      <c r="CC11" s="78">
        <v>0</v>
      </c>
      <c r="CD11" s="78">
        <v>0</v>
      </c>
      <c r="CE11" s="81"/>
      <c r="CF11" s="81"/>
      <c r="CG11" s="79">
        <v>0</v>
      </c>
      <c r="CH11" s="79">
        <v>0</v>
      </c>
      <c r="CI11" s="78">
        <v>0</v>
      </c>
      <c r="CJ11" s="78">
        <v>0</v>
      </c>
      <c r="CK11" s="81"/>
      <c r="CL11" s="81"/>
      <c r="CM11" s="79">
        <v>0</v>
      </c>
      <c r="CN11" s="79">
        <v>0</v>
      </c>
      <c r="CO11" s="78">
        <v>0</v>
      </c>
      <c r="CP11" s="78">
        <v>0</v>
      </c>
      <c r="CQ11" s="78">
        <v>0</v>
      </c>
      <c r="CR11" s="78">
        <v>0</v>
      </c>
      <c r="CS11" s="79">
        <v>0</v>
      </c>
      <c r="CT11" s="79">
        <v>0</v>
      </c>
      <c r="CU11" s="78">
        <v>0</v>
      </c>
      <c r="CV11" s="78">
        <v>0</v>
      </c>
      <c r="CW11" s="81"/>
      <c r="CX11" s="81"/>
      <c r="CY11" s="79">
        <v>0</v>
      </c>
      <c r="CZ11" s="79">
        <v>0</v>
      </c>
      <c r="DA11" s="78">
        <v>0</v>
      </c>
      <c r="DB11" s="78">
        <v>0</v>
      </c>
      <c r="DC11" s="81"/>
      <c r="DD11" s="81"/>
      <c r="DE11" s="79">
        <v>0</v>
      </c>
      <c r="DF11" s="79">
        <v>0</v>
      </c>
      <c r="DG11" s="78">
        <v>0</v>
      </c>
      <c r="DH11" s="78">
        <v>0</v>
      </c>
      <c r="DI11" s="81"/>
      <c r="DJ11" s="81"/>
      <c r="DK11" s="79">
        <v>0</v>
      </c>
      <c r="DL11" s="79">
        <v>0</v>
      </c>
      <c r="DM11" s="78">
        <v>0</v>
      </c>
      <c r="DN11" s="78">
        <v>0</v>
      </c>
      <c r="DO11" s="81"/>
      <c r="DP11" s="81"/>
      <c r="DQ11" s="79">
        <v>0</v>
      </c>
      <c r="DR11" s="79">
        <v>0</v>
      </c>
      <c r="DS11" s="78">
        <v>0</v>
      </c>
      <c r="DT11" s="78">
        <v>0</v>
      </c>
      <c r="DU11" s="78">
        <v>0</v>
      </c>
      <c r="DV11" s="78">
        <v>0</v>
      </c>
      <c r="DW11" s="79">
        <v>0</v>
      </c>
      <c r="DX11" s="79">
        <v>0</v>
      </c>
      <c r="DY11" s="78">
        <v>0</v>
      </c>
      <c r="DZ11" s="78">
        <v>0</v>
      </c>
      <c r="EA11" s="81"/>
      <c r="EB11" s="81"/>
      <c r="EC11" s="79">
        <v>0</v>
      </c>
      <c r="ED11" s="79">
        <v>0</v>
      </c>
      <c r="EE11" s="78">
        <v>0</v>
      </c>
      <c r="EF11" s="78">
        <v>0</v>
      </c>
      <c r="EG11" s="78">
        <v>0</v>
      </c>
      <c r="EH11" s="78">
        <v>0</v>
      </c>
      <c r="EI11" s="79">
        <v>0</v>
      </c>
      <c r="EJ11" s="79">
        <v>0</v>
      </c>
      <c r="EK11" s="78">
        <v>350</v>
      </c>
      <c r="EL11" s="78">
        <v>350</v>
      </c>
      <c r="EM11" s="78">
        <v>300</v>
      </c>
      <c r="EN11" s="78">
        <v>300</v>
      </c>
      <c r="EO11" s="80">
        <v>85.71</v>
      </c>
      <c r="EP11" s="80">
        <v>85.71</v>
      </c>
      <c r="EQ11" s="78">
        <v>0</v>
      </c>
      <c r="ER11" s="78">
        <v>0</v>
      </c>
      <c r="ES11" s="81"/>
      <c r="ET11" s="81"/>
      <c r="EU11" s="79">
        <v>0</v>
      </c>
      <c r="EV11" s="79">
        <v>0</v>
      </c>
      <c r="EW11" s="78">
        <v>0</v>
      </c>
      <c r="EX11" s="78">
        <v>0</v>
      </c>
      <c r="EY11" s="81"/>
      <c r="EZ11" s="81"/>
      <c r="FA11" s="79">
        <v>0</v>
      </c>
      <c r="FB11" s="79">
        <v>0</v>
      </c>
      <c r="FC11" s="78">
        <v>0</v>
      </c>
      <c r="FD11" s="78">
        <v>0</v>
      </c>
      <c r="FE11" s="78">
        <v>0</v>
      </c>
      <c r="FF11" s="78">
        <v>0</v>
      </c>
      <c r="FG11" s="79">
        <v>0</v>
      </c>
      <c r="FH11" s="79">
        <v>0</v>
      </c>
      <c r="FI11" s="78">
        <v>0</v>
      </c>
      <c r="FJ11" s="78">
        <v>0</v>
      </c>
      <c r="FK11" s="81"/>
      <c r="FL11" s="81"/>
      <c r="FM11" s="79">
        <v>0</v>
      </c>
      <c r="FN11" s="79">
        <v>0</v>
      </c>
      <c r="FO11" s="78">
        <v>0</v>
      </c>
      <c r="FP11" s="78">
        <v>0</v>
      </c>
      <c r="FQ11" s="81"/>
      <c r="FR11" s="81"/>
      <c r="FS11" s="79">
        <v>0</v>
      </c>
      <c r="FT11" s="79">
        <v>0</v>
      </c>
      <c r="FU11" s="78">
        <v>0</v>
      </c>
      <c r="FV11" s="78">
        <v>0</v>
      </c>
      <c r="FW11" s="81"/>
      <c r="FX11" s="81"/>
      <c r="FY11" s="79">
        <v>0</v>
      </c>
      <c r="FZ11" s="79">
        <v>0</v>
      </c>
      <c r="GA11" s="78">
        <v>0</v>
      </c>
      <c r="GB11" s="78">
        <v>0</v>
      </c>
      <c r="GC11" s="81"/>
      <c r="GD11" s="81"/>
      <c r="GE11" s="79">
        <v>0</v>
      </c>
      <c r="GF11" s="79">
        <v>0</v>
      </c>
      <c r="GG11" s="78">
        <v>0</v>
      </c>
      <c r="GH11" s="78">
        <v>0</v>
      </c>
      <c r="GI11" s="81"/>
      <c r="GJ11" s="81"/>
      <c r="GK11" s="79">
        <v>0</v>
      </c>
      <c r="GL11" s="79">
        <v>0</v>
      </c>
      <c r="GM11" s="78">
        <v>0</v>
      </c>
      <c r="GN11" s="78">
        <v>0</v>
      </c>
      <c r="GO11" s="81"/>
      <c r="GP11" s="81"/>
      <c r="GQ11" s="79">
        <v>0</v>
      </c>
      <c r="GR11" s="79">
        <v>0</v>
      </c>
      <c r="GS11" s="78">
        <v>0</v>
      </c>
      <c r="GT11" s="78">
        <v>0</v>
      </c>
      <c r="GU11" s="81"/>
      <c r="GV11" s="81"/>
      <c r="GW11" s="79">
        <v>0</v>
      </c>
      <c r="GX11" s="79">
        <v>0</v>
      </c>
      <c r="GY11" s="78">
        <v>0</v>
      </c>
      <c r="GZ11" s="78">
        <v>0</v>
      </c>
      <c r="HA11" s="81"/>
      <c r="HB11" s="81"/>
      <c r="HC11" s="79">
        <v>0</v>
      </c>
      <c r="HD11" s="79">
        <v>0</v>
      </c>
      <c r="HE11" s="78">
        <v>0</v>
      </c>
      <c r="HF11" s="78">
        <v>0</v>
      </c>
      <c r="HG11" s="81"/>
      <c r="HH11" s="81"/>
      <c r="HI11" s="79">
        <v>0</v>
      </c>
      <c r="HJ11" s="79">
        <v>0</v>
      </c>
      <c r="HK11" s="78">
        <v>349.99999999999989</v>
      </c>
      <c r="HL11" s="78">
        <v>349.99999999999989</v>
      </c>
      <c r="HM11" s="78">
        <v>349.99999999999989</v>
      </c>
      <c r="HN11" s="78">
        <v>299.99999999999994</v>
      </c>
      <c r="HO11" s="78">
        <v>299.99999999999994</v>
      </c>
      <c r="HP11" s="78">
        <v>299.99999999999994</v>
      </c>
      <c r="HQ11" s="84">
        <v>85.71</v>
      </c>
      <c r="HR11" s="84">
        <v>85.71</v>
      </c>
      <c r="HS11" s="84">
        <v>85.71</v>
      </c>
    </row>
    <row r="12" spans="1:227" x14ac:dyDescent="0.25">
      <c r="A12" s="90" t="s">
        <v>51</v>
      </c>
      <c r="B12" s="91">
        <v>9</v>
      </c>
      <c r="C12" s="78">
        <v>0</v>
      </c>
      <c r="D12" s="78">
        <v>0</v>
      </c>
      <c r="E12" s="81"/>
      <c r="F12" s="81"/>
      <c r="G12" s="79">
        <v>0</v>
      </c>
      <c r="H12" s="79">
        <v>0</v>
      </c>
      <c r="I12" s="78">
        <v>0</v>
      </c>
      <c r="J12" s="78">
        <v>0</v>
      </c>
      <c r="K12" s="81"/>
      <c r="L12" s="81"/>
      <c r="M12" s="79">
        <v>0</v>
      </c>
      <c r="N12" s="79">
        <v>0</v>
      </c>
      <c r="O12" s="78">
        <v>0</v>
      </c>
      <c r="P12" s="78">
        <v>0</v>
      </c>
      <c r="Q12" s="81"/>
      <c r="R12" s="81"/>
      <c r="S12" s="79">
        <v>0</v>
      </c>
      <c r="T12" s="79">
        <v>0</v>
      </c>
      <c r="U12" s="78">
        <v>1665</v>
      </c>
      <c r="V12" s="78">
        <v>1726.86</v>
      </c>
      <c r="W12" s="78">
        <v>1665</v>
      </c>
      <c r="X12" s="78">
        <v>1726.86</v>
      </c>
      <c r="Y12" s="79">
        <v>100</v>
      </c>
      <c r="Z12" s="79">
        <v>100</v>
      </c>
      <c r="AA12" s="78">
        <v>0</v>
      </c>
      <c r="AB12" s="78">
        <v>0</v>
      </c>
      <c r="AC12" s="81"/>
      <c r="AD12" s="81"/>
      <c r="AE12" s="79">
        <v>0</v>
      </c>
      <c r="AF12" s="79">
        <v>0</v>
      </c>
      <c r="AG12" s="78">
        <v>0</v>
      </c>
      <c r="AH12" s="78">
        <v>0</v>
      </c>
      <c r="AI12" s="78">
        <v>0</v>
      </c>
      <c r="AJ12" s="78">
        <v>0</v>
      </c>
      <c r="AK12" s="79">
        <v>0</v>
      </c>
      <c r="AL12" s="79">
        <v>0</v>
      </c>
      <c r="AM12" s="78">
        <v>562.83000000000004</v>
      </c>
      <c r="AN12" s="78">
        <v>584.66</v>
      </c>
      <c r="AO12" s="78">
        <v>562.83000000000004</v>
      </c>
      <c r="AP12" s="78">
        <v>584.66</v>
      </c>
      <c r="AQ12" s="79">
        <v>100</v>
      </c>
      <c r="AR12" s="79">
        <v>100</v>
      </c>
      <c r="AS12" s="78">
        <v>0</v>
      </c>
      <c r="AT12" s="78">
        <v>0</v>
      </c>
      <c r="AU12" s="81"/>
      <c r="AV12" s="81"/>
      <c r="AW12" s="79">
        <v>0</v>
      </c>
      <c r="AX12" s="79">
        <v>0</v>
      </c>
      <c r="AY12" s="78">
        <v>0</v>
      </c>
      <c r="AZ12" s="78">
        <v>0</v>
      </c>
      <c r="BA12" s="78">
        <v>2269.5</v>
      </c>
      <c r="BB12" s="78">
        <v>2269.5</v>
      </c>
      <c r="BC12" s="79">
        <v>0</v>
      </c>
      <c r="BD12" s="79">
        <v>0</v>
      </c>
      <c r="BE12" s="78">
        <v>0</v>
      </c>
      <c r="BF12" s="78">
        <v>0</v>
      </c>
      <c r="BG12" s="81"/>
      <c r="BH12" s="81"/>
      <c r="BI12" s="79">
        <v>0</v>
      </c>
      <c r="BJ12" s="79">
        <v>0</v>
      </c>
      <c r="BK12" s="78">
        <v>0</v>
      </c>
      <c r="BL12" s="78">
        <v>0</v>
      </c>
      <c r="BM12" s="78">
        <v>0</v>
      </c>
      <c r="BN12" s="78">
        <v>0</v>
      </c>
      <c r="BO12" s="79">
        <v>0</v>
      </c>
      <c r="BP12" s="79">
        <v>0</v>
      </c>
      <c r="BQ12" s="78">
        <v>0</v>
      </c>
      <c r="BR12" s="78">
        <v>0</v>
      </c>
      <c r="BS12" s="81"/>
      <c r="BT12" s="81"/>
      <c r="BU12" s="79">
        <v>0</v>
      </c>
      <c r="BV12" s="79">
        <v>0</v>
      </c>
      <c r="BW12" s="78">
        <v>0</v>
      </c>
      <c r="BX12" s="78">
        <v>0</v>
      </c>
      <c r="BY12" s="81"/>
      <c r="BZ12" s="81"/>
      <c r="CA12" s="79">
        <v>0</v>
      </c>
      <c r="CB12" s="79">
        <v>0</v>
      </c>
      <c r="CC12" s="78">
        <v>0</v>
      </c>
      <c r="CD12" s="78">
        <v>0</v>
      </c>
      <c r="CE12" s="81"/>
      <c r="CF12" s="81"/>
      <c r="CG12" s="79">
        <v>0</v>
      </c>
      <c r="CH12" s="79">
        <v>0</v>
      </c>
      <c r="CI12" s="78">
        <v>0</v>
      </c>
      <c r="CJ12" s="78">
        <v>0</v>
      </c>
      <c r="CK12" s="81"/>
      <c r="CL12" s="81"/>
      <c r="CM12" s="79">
        <v>0</v>
      </c>
      <c r="CN12" s="79">
        <v>0</v>
      </c>
      <c r="CO12" s="78">
        <v>1675</v>
      </c>
      <c r="CP12" s="78">
        <v>1675</v>
      </c>
      <c r="CQ12" s="78">
        <v>1675</v>
      </c>
      <c r="CR12" s="78">
        <v>1675</v>
      </c>
      <c r="CS12" s="79">
        <v>100</v>
      </c>
      <c r="CT12" s="79">
        <v>100</v>
      </c>
      <c r="CU12" s="78">
        <v>0</v>
      </c>
      <c r="CV12" s="78">
        <v>0</v>
      </c>
      <c r="CW12" s="81"/>
      <c r="CX12" s="81"/>
      <c r="CY12" s="79">
        <v>0</v>
      </c>
      <c r="CZ12" s="79">
        <v>0</v>
      </c>
      <c r="DA12" s="78">
        <v>1651</v>
      </c>
      <c r="DB12" s="78">
        <v>1682</v>
      </c>
      <c r="DC12" s="78">
        <v>1651</v>
      </c>
      <c r="DD12" s="78">
        <v>1682</v>
      </c>
      <c r="DE12" s="79">
        <v>100</v>
      </c>
      <c r="DF12" s="79">
        <v>100</v>
      </c>
      <c r="DG12" s="78">
        <v>0</v>
      </c>
      <c r="DH12" s="78">
        <v>0</v>
      </c>
      <c r="DI12" s="81"/>
      <c r="DJ12" s="81"/>
      <c r="DK12" s="79">
        <v>0</v>
      </c>
      <c r="DL12" s="79">
        <v>0</v>
      </c>
      <c r="DM12" s="78">
        <v>0</v>
      </c>
      <c r="DN12" s="78">
        <v>0</v>
      </c>
      <c r="DO12" s="81"/>
      <c r="DP12" s="81"/>
      <c r="DQ12" s="79">
        <v>0</v>
      </c>
      <c r="DR12" s="79">
        <v>0</v>
      </c>
      <c r="DS12" s="78">
        <v>1771.8</v>
      </c>
      <c r="DT12" s="78">
        <v>1771.8</v>
      </c>
      <c r="DU12" s="78">
        <v>1771.8</v>
      </c>
      <c r="DV12" s="78">
        <v>1771.8</v>
      </c>
      <c r="DW12" s="79">
        <v>100</v>
      </c>
      <c r="DX12" s="79">
        <v>100</v>
      </c>
      <c r="DY12" s="78">
        <v>0</v>
      </c>
      <c r="DZ12" s="78">
        <v>0</v>
      </c>
      <c r="EA12" s="81"/>
      <c r="EB12" s="81"/>
      <c r="EC12" s="79">
        <v>0</v>
      </c>
      <c r="ED12" s="79">
        <v>0</v>
      </c>
      <c r="EE12" s="78">
        <v>0</v>
      </c>
      <c r="EF12" s="78">
        <v>0</v>
      </c>
      <c r="EG12" s="78">
        <v>0</v>
      </c>
      <c r="EH12" s="78">
        <v>0</v>
      </c>
      <c r="EI12" s="79">
        <v>0</v>
      </c>
      <c r="EJ12" s="79">
        <v>0</v>
      </c>
      <c r="EK12" s="78">
        <v>0</v>
      </c>
      <c r="EL12" s="78">
        <v>0</v>
      </c>
      <c r="EM12" s="78">
        <v>0</v>
      </c>
      <c r="EN12" s="78">
        <v>0</v>
      </c>
      <c r="EO12" s="79">
        <v>0</v>
      </c>
      <c r="EP12" s="79">
        <v>0</v>
      </c>
      <c r="EQ12" s="78">
        <v>0</v>
      </c>
      <c r="ER12" s="78">
        <v>0</v>
      </c>
      <c r="ES12" s="81"/>
      <c r="ET12" s="81"/>
      <c r="EU12" s="79">
        <v>0</v>
      </c>
      <c r="EV12" s="79">
        <v>0</v>
      </c>
      <c r="EW12" s="78">
        <v>0</v>
      </c>
      <c r="EX12" s="78">
        <v>0</v>
      </c>
      <c r="EY12" s="81"/>
      <c r="EZ12" s="81"/>
      <c r="FA12" s="79">
        <v>0</v>
      </c>
      <c r="FB12" s="79">
        <v>0</v>
      </c>
      <c r="FC12" s="78">
        <v>0</v>
      </c>
      <c r="FD12" s="78">
        <v>0</v>
      </c>
      <c r="FE12" s="78">
        <v>0</v>
      </c>
      <c r="FF12" s="78">
        <v>0</v>
      </c>
      <c r="FG12" s="79">
        <v>0</v>
      </c>
      <c r="FH12" s="79">
        <v>0</v>
      </c>
      <c r="FI12" s="78">
        <v>0</v>
      </c>
      <c r="FJ12" s="78">
        <v>0</v>
      </c>
      <c r="FK12" s="81"/>
      <c r="FL12" s="81"/>
      <c r="FM12" s="79">
        <v>0</v>
      </c>
      <c r="FN12" s="79">
        <v>0</v>
      </c>
      <c r="FO12" s="78">
        <v>0</v>
      </c>
      <c r="FP12" s="78">
        <v>0</v>
      </c>
      <c r="FQ12" s="81"/>
      <c r="FR12" s="81"/>
      <c r="FS12" s="79">
        <v>0</v>
      </c>
      <c r="FT12" s="79">
        <v>0</v>
      </c>
      <c r="FU12" s="78">
        <v>0</v>
      </c>
      <c r="FV12" s="78">
        <v>0</v>
      </c>
      <c r="FW12" s="81"/>
      <c r="FX12" s="81"/>
      <c r="FY12" s="79">
        <v>0</v>
      </c>
      <c r="FZ12" s="79">
        <v>0</v>
      </c>
      <c r="GA12" s="78">
        <v>0</v>
      </c>
      <c r="GB12" s="78">
        <v>0</v>
      </c>
      <c r="GC12" s="81"/>
      <c r="GD12" s="81"/>
      <c r="GE12" s="79">
        <v>0</v>
      </c>
      <c r="GF12" s="79">
        <v>0</v>
      </c>
      <c r="GG12" s="78">
        <v>0</v>
      </c>
      <c r="GH12" s="78">
        <v>0</v>
      </c>
      <c r="GI12" s="81"/>
      <c r="GJ12" s="81"/>
      <c r="GK12" s="79">
        <v>0</v>
      </c>
      <c r="GL12" s="79">
        <v>0</v>
      </c>
      <c r="GM12" s="78">
        <v>0</v>
      </c>
      <c r="GN12" s="78">
        <v>0</v>
      </c>
      <c r="GO12" s="81"/>
      <c r="GP12" s="81"/>
      <c r="GQ12" s="79">
        <v>0</v>
      </c>
      <c r="GR12" s="79">
        <v>0</v>
      </c>
      <c r="GS12" s="78">
        <v>0</v>
      </c>
      <c r="GT12" s="78">
        <v>0</v>
      </c>
      <c r="GU12" s="81"/>
      <c r="GV12" s="81"/>
      <c r="GW12" s="79">
        <v>0</v>
      </c>
      <c r="GX12" s="79">
        <v>0</v>
      </c>
      <c r="GY12" s="78">
        <v>0</v>
      </c>
      <c r="GZ12" s="78">
        <v>0</v>
      </c>
      <c r="HA12" s="81"/>
      <c r="HB12" s="81"/>
      <c r="HC12" s="79">
        <v>0</v>
      </c>
      <c r="HD12" s="79">
        <v>0</v>
      </c>
      <c r="HE12" s="78">
        <v>0</v>
      </c>
      <c r="HF12" s="78">
        <v>0</v>
      </c>
      <c r="HG12" s="81"/>
      <c r="HH12" s="81"/>
      <c r="HI12" s="79">
        <v>0</v>
      </c>
      <c r="HJ12" s="79">
        <v>0</v>
      </c>
      <c r="HK12" s="78">
        <v>1356.4182100738208</v>
      </c>
      <c r="HL12" s="78">
        <v>1381.9209552469724</v>
      </c>
      <c r="HM12" s="78">
        <v>1369.1102032267524</v>
      </c>
      <c r="HN12" s="78">
        <v>1477.9158525007254</v>
      </c>
      <c r="HO12" s="78">
        <v>1501.0357407328847</v>
      </c>
      <c r="HP12" s="78">
        <v>1489.4309371029262</v>
      </c>
      <c r="HQ12" s="83">
        <v>108.96</v>
      </c>
      <c r="HR12" s="83">
        <v>108.62</v>
      </c>
      <c r="HS12" s="83">
        <v>108.79</v>
      </c>
    </row>
    <row r="13" spans="1:227" x14ac:dyDescent="0.25">
      <c r="A13" s="90" t="s">
        <v>52</v>
      </c>
      <c r="B13" s="91">
        <v>10</v>
      </c>
      <c r="C13" s="78">
        <v>0</v>
      </c>
      <c r="D13" s="78">
        <v>0</v>
      </c>
      <c r="E13" s="81"/>
      <c r="F13" s="81"/>
      <c r="G13" s="79">
        <v>0</v>
      </c>
      <c r="H13" s="79">
        <v>0</v>
      </c>
      <c r="I13" s="78">
        <v>3301</v>
      </c>
      <c r="J13" s="78">
        <v>3924.7</v>
      </c>
      <c r="K13" s="78">
        <v>3342</v>
      </c>
      <c r="L13" s="78">
        <v>3924.7</v>
      </c>
      <c r="M13" s="82">
        <v>101.24</v>
      </c>
      <c r="N13" s="79">
        <v>100</v>
      </c>
      <c r="O13" s="78">
        <v>4384</v>
      </c>
      <c r="P13" s="78">
        <v>4384</v>
      </c>
      <c r="Q13" s="78">
        <v>4384</v>
      </c>
      <c r="R13" s="78">
        <v>4384</v>
      </c>
      <c r="S13" s="79">
        <v>100</v>
      </c>
      <c r="T13" s="79">
        <v>100</v>
      </c>
      <c r="U13" s="78">
        <v>3461</v>
      </c>
      <c r="V13" s="78">
        <v>3867</v>
      </c>
      <c r="W13" s="78">
        <v>3461</v>
      </c>
      <c r="X13" s="78">
        <v>3867</v>
      </c>
      <c r="Y13" s="79">
        <v>100</v>
      </c>
      <c r="Z13" s="79">
        <v>100</v>
      </c>
      <c r="AA13" s="78">
        <v>0</v>
      </c>
      <c r="AB13" s="78">
        <v>0</v>
      </c>
      <c r="AC13" s="81"/>
      <c r="AD13" s="81"/>
      <c r="AE13" s="79">
        <v>0</v>
      </c>
      <c r="AF13" s="79">
        <v>0</v>
      </c>
      <c r="AG13" s="78">
        <v>4360</v>
      </c>
      <c r="AH13" s="78">
        <v>4360</v>
      </c>
      <c r="AI13" s="78">
        <v>4360</v>
      </c>
      <c r="AJ13" s="78">
        <v>4360</v>
      </c>
      <c r="AK13" s="79">
        <v>100</v>
      </c>
      <c r="AL13" s="79">
        <v>100</v>
      </c>
      <c r="AM13" s="78">
        <v>3611</v>
      </c>
      <c r="AN13" s="78">
        <v>3977</v>
      </c>
      <c r="AO13" s="78">
        <v>3611</v>
      </c>
      <c r="AP13" s="78">
        <v>3977</v>
      </c>
      <c r="AQ13" s="79">
        <v>100</v>
      </c>
      <c r="AR13" s="79">
        <v>100</v>
      </c>
      <c r="AS13" s="78">
        <v>3505</v>
      </c>
      <c r="AT13" s="78">
        <v>4215.17</v>
      </c>
      <c r="AU13" s="78">
        <v>3505</v>
      </c>
      <c r="AV13" s="78">
        <v>4215.17</v>
      </c>
      <c r="AW13" s="79">
        <v>100</v>
      </c>
      <c r="AX13" s="79">
        <v>100</v>
      </c>
      <c r="AY13" s="78">
        <v>4119</v>
      </c>
      <c r="AZ13" s="78">
        <v>4287.8</v>
      </c>
      <c r="BA13" s="78">
        <v>4119</v>
      </c>
      <c r="BB13" s="78">
        <v>4287.8</v>
      </c>
      <c r="BC13" s="79">
        <v>100</v>
      </c>
      <c r="BD13" s="79">
        <v>100</v>
      </c>
      <c r="BE13" s="78">
        <v>3473</v>
      </c>
      <c r="BF13" s="78">
        <v>3584.5</v>
      </c>
      <c r="BG13" s="78">
        <v>3473</v>
      </c>
      <c r="BH13" s="78">
        <v>3584.5</v>
      </c>
      <c r="BI13" s="79">
        <v>100</v>
      </c>
      <c r="BJ13" s="79">
        <v>100</v>
      </c>
      <c r="BK13" s="78">
        <v>3525</v>
      </c>
      <c r="BL13" s="78">
        <v>3773</v>
      </c>
      <c r="BM13" s="78">
        <v>3525</v>
      </c>
      <c r="BN13" s="78">
        <v>3773</v>
      </c>
      <c r="BO13" s="79">
        <v>100</v>
      </c>
      <c r="BP13" s="79">
        <v>100</v>
      </c>
      <c r="BQ13" s="78">
        <v>3971.59</v>
      </c>
      <c r="BR13" s="78">
        <v>4596.08</v>
      </c>
      <c r="BS13" s="78">
        <v>4596.08</v>
      </c>
      <c r="BT13" s="78">
        <v>4596.08</v>
      </c>
      <c r="BU13" s="82">
        <v>115.72</v>
      </c>
      <c r="BV13" s="79">
        <v>100</v>
      </c>
      <c r="BW13" s="78">
        <v>4404.3999999999996</v>
      </c>
      <c r="BX13" s="78">
        <v>4404.3999999999996</v>
      </c>
      <c r="BY13" s="78">
        <v>4404.3999999999996</v>
      </c>
      <c r="BZ13" s="78">
        <v>4404.3999999999996</v>
      </c>
      <c r="CA13" s="79">
        <v>100</v>
      </c>
      <c r="CB13" s="79">
        <v>100</v>
      </c>
      <c r="CC13" s="78">
        <v>3238</v>
      </c>
      <c r="CD13" s="78">
        <v>3730</v>
      </c>
      <c r="CE13" s="78">
        <v>3238</v>
      </c>
      <c r="CF13" s="78">
        <v>3668</v>
      </c>
      <c r="CG13" s="79">
        <v>100</v>
      </c>
      <c r="CH13" s="80">
        <v>98.34</v>
      </c>
      <c r="CI13" s="78">
        <v>3437</v>
      </c>
      <c r="CJ13" s="78">
        <v>3803</v>
      </c>
      <c r="CK13" s="78">
        <v>3437</v>
      </c>
      <c r="CL13" s="78">
        <v>3803</v>
      </c>
      <c r="CM13" s="79">
        <v>100</v>
      </c>
      <c r="CN13" s="79">
        <v>100</v>
      </c>
      <c r="CO13" s="78">
        <v>3600</v>
      </c>
      <c r="CP13" s="78">
        <v>3816.5</v>
      </c>
      <c r="CQ13" s="78">
        <v>3588</v>
      </c>
      <c r="CR13" s="78">
        <v>3616</v>
      </c>
      <c r="CS13" s="80">
        <v>99.67</v>
      </c>
      <c r="CT13" s="80">
        <v>94.75</v>
      </c>
      <c r="CU13" s="78">
        <v>3836</v>
      </c>
      <c r="CV13" s="78">
        <v>3836</v>
      </c>
      <c r="CW13" s="78">
        <v>3836</v>
      </c>
      <c r="CX13" s="78">
        <v>3836</v>
      </c>
      <c r="CY13" s="79">
        <v>100</v>
      </c>
      <c r="CZ13" s="79">
        <v>100</v>
      </c>
      <c r="DA13" s="78">
        <v>3636.8</v>
      </c>
      <c r="DB13" s="78">
        <v>3636.8</v>
      </c>
      <c r="DC13" s="78">
        <v>3636.8</v>
      </c>
      <c r="DD13" s="78">
        <v>3636.8</v>
      </c>
      <c r="DE13" s="79">
        <v>100</v>
      </c>
      <c r="DF13" s="79">
        <v>100</v>
      </c>
      <c r="DG13" s="78">
        <v>3338.88</v>
      </c>
      <c r="DH13" s="78">
        <v>3508.4</v>
      </c>
      <c r="DI13" s="78">
        <v>3338.88</v>
      </c>
      <c r="DJ13" s="78">
        <v>3429.02</v>
      </c>
      <c r="DK13" s="79">
        <v>100</v>
      </c>
      <c r="DL13" s="80">
        <v>97.74</v>
      </c>
      <c r="DM13" s="78">
        <v>4285</v>
      </c>
      <c r="DN13" s="78">
        <v>4285</v>
      </c>
      <c r="DO13" s="78">
        <v>4426</v>
      </c>
      <c r="DP13" s="78">
        <v>4426</v>
      </c>
      <c r="DQ13" s="82">
        <v>103.29</v>
      </c>
      <c r="DR13" s="82">
        <v>103.29</v>
      </c>
      <c r="DS13" s="78">
        <v>3670</v>
      </c>
      <c r="DT13" s="78">
        <v>3960.4</v>
      </c>
      <c r="DU13" s="78">
        <v>3670</v>
      </c>
      <c r="DV13" s="78">
        <v>3960.4</v>
      </c>
      <c r="DW13" s="79">
        <v>100</v>
      </c>
      <c r="DX13" s="79">
        <v>100</v>
      </c>
      <c r="DY13" s="78">
        <v>4299</v>
      </c>
      <c r="DZ13" s="78">
        <v>4299</v>
      </c>
      <c r="EA13" s="78">
        <v>4299</v>
      </c>
      <c r="EB13" s="78">
        <v>4299</v>
      </c>
      <c r="EC13" s="79">
        <v>100</v>
      </c>
      <c r="ED13" s="79">
        <v>100</v>
      </c>
      <c r="EE13" s="78">
        <v>3328</v>
      </c>
      <c r="EF13" s="78">
        <v>3667.5</v>
      </c>
      <c r="EG13" s="78">
        <v>3328</v>
      </c>
      <c r="EH13" s="78">
        <v>3667.5</v>
      </c>
      <c r="EI13" s="79">
        <v>100</v>
      </c>
      <c r="EJ13" s="79">
        <v>100</v>
      </c>
      <c r="EK13" s="78">
        <v>4073.4</v>
      </c>
      <c r="EL13" s="78">
        <v>4073.4</v>
      </c>
      <c r="EM13" s="78">
        <v>4073.4</v>
      </c>
      <c r="EN13" s="78">
        <v>4073.4</v>
      </c>
      <c r="EO13" s="79">
        <v>100</v>
      </c>
      <c r="EP13" s="79">
        <v>100</v>
      </c>
      <c r="EQ13" s="78">
        <v>4436.8999999999996</v>
      </c>
      <c r="ER13" s="78">
        <v>4436.8999999999996</v>
      </c>
      <c r="ES13" s="81"/>
      <c r="ET13" s="81"/>
      <c r="EU13" s="79">
        <v>0</v>
      </c>
      <c r="EV13" s="79">
        <v>0</v>
      </c>
      <c r="EW13" s="78">
        <v>3476.39</v>
      </c>
      <c r="EX13" s="78">
        <v>3800</v>
      </c>
      <c r="EY13" s="78">
        <v>3476.39</v>
      </c>
      <c r="EZ13" s="78">
        <v>3800</v>
      </c>
      <c r="FA13" s="79">
        <v>100</v>
      </c>
      <c r="FB13" s="79">
        <v>100</v>
      </c>
      <c r="FC13" s="78">
        <v>3287</v>
      </c>
      <c r="FD13" s="78">
        <v>3904</v>
      </c>
      <c r="FE13" s="78">
        <v>3287</v>
      </c>
      <c r="FF13" s="78">
        <v>3904</v>
      </c>
      <c r="FG13" s="79">
        <v>100</v>
      </c>
      <c r="FH13" s="79">
        <v>100</v>
      </c>
      <c r="FI13" s="78">
        <v>3608</v>
      </c>
      <c r="FJ13" s="78">
        <v>3993.3</v>
      </c>
      <c r="FK13" s="78">
        <v>3993.3</v>
      </c>
      <c r="FL13" s="78">
        <v>3993.3</v>
      </c>
      <c r="FM13" s="82">
        <v>110.68</v>
      </c>
      <c r="FN13" s="79">
        <v>100</v>
      </c>
      <c r="FO13" s="78">
        <v>3671</v>
      </c>
      <c r="FP13" s="78">
        <v>4036.8</v>
      </c>
      <c r="FQ13" s="78">
        <v>3671</v>
      </c>
      <c r="FR13" s="78">
        <v>3784.5</v>
      </c>
      <c r="FS13" s="79">
        <v>100</v>
      </c>
      <c r="FT13" s="80">
        <v>93.75</v>
      </c>
      <c r="FU13" s="78">
        <v>3719.66</v>
      </c>
      <c r="FV13" s="78">
        <v>3719.66</v>
      </c>
      <c r="FW13" s="78">
        <v>3719.66</v>
      </c>
      <c r="FX13" s="78">
        <v>3719.66</v>
      </c>
      <c r="FY13" s="79">
        <v>100</v>
      </c>
      <c r="FZ13" s="79">
        <v>100</v>
      </c>
      <c r="GA13" s="78">
        <v>4460.99</v>
      </c>
      <c r="GB13" s="78">
        <v>4460.99</v>
      </c>
      <c r="GC13" s="78">
        <v>4460.99</v>
      </c>
      <c r="GD13" s="78">
        <v>4460.99</v>
      </c>
      <c r="GE13" s="79">
        <v>100</v>
      </c>
      <c r="GF13" s="79">
        <v>100</v>
      </c>
      <c r="GG13" s="78">
        <v>3637</v>
      </c>
      <c r="GH13" s="78">
        <v>3726.3</v>
      </c>
      <c r="GI13" s="78">
        <v>3580</v>
      </c>
      <c r="GJ13" s="78">
        <v>3637</v>
      </c>
      <c r="GK13" s="80">
        <v>98.43</v>
      </c>
      <c r="GL13" s="80">
        <v>97.6</v>
      </c>
      <c r="GM13" s="78">
        <v>3726.3</v>
      </c>
      <c r="GN13" s="78">
        <v>4084</v>
      </c>
      <c r="GO13" s="81"/>
      <c r="GP13" s="81"/>
      <c r="GQ13" s="79">
        <v>0</v>
      </c>
      <c r="GR13" s="79">
        <v>0</v>
      </c>
      <c r="GS13" s="78">
        <v>0</v>
      </c>
      <c r="GT13" s="78">
        <v>0</v>
      </c>
      <c r="GU13" s="81"/>
      <c r="GV13" s="81"/>
      <c r="GW13" s="79">
        <v>0</v>
      </c>
      <c r="GX13" s="79">
        <v>0</v>
      </c>
      <c r="GY13" s="78">
        <v>3401</v>
      </c>
      <c r="GZ13" s="78">
        <v>3528</v>
      </c>
      <c r="HA13" s="78">
        <v>3401</v>
      </c>
      <c r="HB13" s="78">
        <v>3528</v>
      </c>
      <c r="HC13" s="79">
        <v>100</v>
      </c>
      <c r="HD13" s="79">
        <v>100</v>
      </c>
      <c r="HE13" s="78">
        <v>3400</v>
      </c>
      <c r="HF13" s="78">
        <v>3578</v>
      </c>
      <c r="HG13" s="78">
        <v>3410</v>
      </c>
      <c r="HH13" s="78">
        <v>3740</v>
      </c>
      <c r="HI13" s="82">
        <v>100.29</v>
      </c>
      <c r="HJ13" s="82">
        <v>104.53</v>
      </c>
      <c r="HK13" s="78">
        <v>3728.9115891250885</v>
      </c>
      <c r="HL13" s="78">
        <v>3966.1921645279649</v>
      </c>
      <c r="HM13" s="78">
        <v>3845.7222893762619</v>
      </c>
      <c r="HN13" s="78">
        <v>3741.3077956324269</v>
      </c>
      <c r="HO13" s="78">
        <v>3934.6945175992068</v>
      </c>
      <c r="HP13" s="78">
        <v>3836.7829326306805</v>
      </c>
      <c r="HQ13" s="83">
        <v>100.33</v>
      </c>
      <c r="HR13" s="84">
        <v>99.21</v>
      </c>
      <c r="HS13" s="84">
        <v>99.77</v>
      </c>
    </row>
    <row r="14" spans="1:227" x14ac:dyDescent="0.25">
      <c r="A14" s="90" t="s">
        <v>53</v>
      </c>
      <c r="B14" s="91">
        <v>11</v>
      </c>
      <c r="C14" s="78">
        <v>82.76</v>
      </c>
      <c r="D14" s="78">
        <v>92.71</v>
      </c>
      <c r="E14" s="78">
        <v>82.76</v>
      </c>
      <c r="F14" s="78">
        <v>101.6</v>
      </c>
      <c r="G14" s="79">
        <v>100</v>
      </c>
      <c r="H14" s="82">
        <v>109.59</v>
      </c>
      <c r="I14" s="78">
        <v>63</v>
      </c>
      <c r="J14" s="78">
        <v>78.400000000000006</v>
      </c>
      <c r="K14" s="78">
        <v>63</v>
      </c>
      <c r="L14" s="78">
        <v>78.400000000000006</v>
      </c>
      <c r="M14" s="79">
        <v>100</v>
      </c>
      <c r="N14" s="79">
        <v>100</v>
      </c>
      <c r="O14" s="78">
        <v>0</v>
      </c>
      <c r="P14" s="78">
        <v>0</v>
      </c>
      <c r="Q14" s="81"/>
      <c r="R14" s="81"/>
      <c r="S14" s="79">
        <v>0</v>
      </c>
      <c r="T14" s="79">
        <v>0</v>
      </c>
      <c r="U14" s="78">
        <v>20</v>
      </c>
      <c r="V14" s="78">
        <v>79.5</v>
      </c>
      <c r="W14" s="78">
        <v>20</v>
      </c>
      <c r="X14" s="78">
        <v>79.5</v>
      </c>
      <c r="Y14" s="79">
        <v>100</v>
      </c>
      <c r="Z14" s="79">
        <v>100</v>
      </c>
      <c r="AA14" s="78">
        <v>63.4</v>
      </c>
      <c r="AB14" s="78">
        <v>63.4</v>
      </c>
      <c r="AC14" s="78">
        <v>63.4</v>
      </c>
      <c r="AD14" s="78">
        <v>63.4</v>
      </c>
      <c r="AE14" s="79">
        <v>100</v>
      </c>
      <c r="AF14" s="79">
        <v>100</v>
      </c>
      <c r="AG14" s="78">
        <v>0</v>
      </c>
      <c r="AH14" s="78">
        <v>0</v>
      </c>
      <c r="AI14" s="78">
        <v>107</v>
      </c>
      <c r="AJ14" s="78">
        <v>107</v>
      </c>
      <c r="AK14" s="79">
        <v>0</v>
      </c>
      <c r="AL14" s="79">
        <v>0</v>
      </c>
      <c r="AM14" s="78">
        <v>68.099999999999994</v>
      </c>
      <c r="AN14" s="78">
        <v>87.27</v>
      </c>
      <c r="AO14" s="78">
        <v>68.099999999999994</v>
      </c>
      <c r="AP14" s="78">
        <v>87.27</v>
      </c>
      <c r="AQ14" s="79">
        <v>100</v>
      </c>
      <c r="AR14" s="79">
        <v>100</v>
      </c>
      <c r="AS14" s="78">
        <v>95</v>
      </c>
      <c r="AT14" s="78">
        <v>284.87</v>
      </c>
      <c r="AU14" s="78">
        <v>95</v>
      </c>
      <c r="AV14" s="78">
        <v>284.87</v>
      </c>
      <c r="AW14" s="79">
        <v>100</v>
      </c>
      <c r="AX14" s="79">
        <v>100</v>
      </c>
      <c r="AY14" s="78">
        <v>92.5</v>
      </c>
      <c r="AZ14" s="78">
        <v>92.5</v>
      </c>
      <c r="BA14" s="78">
        <v>95.5</v>
      </c>
      <c r="BB14" s="78">
        <v>95.5</v>
      </c>
      <c r="BC14" s="82">
        <v>103.24</v>
      </c>
      <c r="BD14" s="82">
        <v>103.24</v>
      </c>
      <c r="BE14" s="78">
        <v>65.599999999999994</v>
      </c>
      <c r="BF14" s="78">
        <v>66.5</v>
      </c>
      <c r="BG14" s="78">
        <v>65.599999999999994</v>
      </c>
      <c r="BH14" s="78">
        <v>66.5</v>
      </c>
      <c r="BI14" s="79">
        <v>100</v>
      </c>
      <c r="BJ14" s="79">
        <v>100</v>
      </c>
      <c r="BK14" s="78">
        <v>68.87</v>
      </c>
      <c r="BL14" s="78">
        <v>74</v>
      </c>
      <c r="BM14" s="78">
        <v>68.87</v>
      </c>
      <c r="BN14" s="78">
        <v>74</v>
      </c>
      <c r="BO14" s="79">
        <v>100</v>
      </c>
      <c r="BP14" s="79">
        <v>100</v>
      </c>
      <c r="BQ14" s="78">
        <v>95.76</v>
      </c>
      <c r="BR14" s="78">
        <v>95.76</v>
      </c>
      <c r="BS14" s="78">
        <v>95.76</v>
      </c>
      <c r="BT14" s="78">
        <v>95.76</v>
      </c>
      <c r="BU14" s="79">
        <v>100</v>
      </c>
      <c r="BV14" s="79">
        <v>100</v>
      </c>
      <c r="BW14" s="78">
        <v>24.8</v>
      </c>
      <c r="BX14" s="78">
        <v>99.32</v>
      </c>
      <c r="BY14" s="78">
        <v>24.8</v>
      </c>
      <c r="BZ14" s="78">
        <v>99.32</v>
      </c>
      <c r="CA14" s="79">
        <v>100</v>
      </c>
      <c r="CB14" s="79">
        <v>100</v>
      </c>
      <c r="CC14" s="78">
        <v>64</v>
      </c>
      <c r="CD14" s="78">
        <v>83</v>
      </c>
      <c r="CE14" s="78">
        <v>70</v>
      </c>
      <c r="CF14" s="78">
        <v>77</v>
      </c>
      <c r="CG14" s="82">
        <v>109.38</v>
      </c>
      <c r="CH14" s="80">
        <v>92.77</v>
      </c>
      <c r="CI14" s="78">
        <v>66.599999999999994</v>
      </c>
      <c r="CJ14" s="78">
        <v>74</v>
      </c>
      <c r="CK14" s="78">
        <v>66.599999999999994</v>
      </c>
      <c r="CL14" s="78">
        <v>74</v>
      </c>
      <c r="CM14" s="79">
        <v>100</v>
      </c>
      <c r="CN14" s="79">
        <v>100</v>
      </c>
      <c r="CO14" s="78">
        <v>68.63</v>
      </c>
      <c r="CP14" s="78">
        <v>76.5</v>
      </c>
      <c r="CQ14" s="78">
        <v>72</v>
      </c>
      <c r="CR14" s="78">
        <v>76.5</v>
      </c>
      <c r="CS14" s="82">
        <v>104.91</v>
      </c>
      <c r="CT14" s="79">
        <v>100</v>
      </c>
      <c r="CU14" s="78">
        <v>68</v>
      </c>
      <c r="CV14" s="78">
        <v>68</v>
      </c>
      <c r="CW14" s="78">
        <v>68</v>
      </c>
      <c r="CX14" s="78">
        <v>68</v>
      </c>
      <c r="CY14" s="79">
        <v>100</v>
      </c>
      <c r="CZ14" s="79">
        <v>100</v>
      </c>
      <c r="DA14" s="78">
        <v>75</v>
      </c>
      <c r="DB14" s="78">
        <v>81</v>
      </c>
      <c r="DC14" s="78">
        <v>75</v>
      </c>
      <c r="DD14" s="78">
        <v>81</v>
      </c>
      <c r="DE14" s="79">
        <v>100</v>
      </c>
      <c r="DF14" s="79">
        <v>100</v>
      </c>
      <c r="DG14" s="78">
        <v>49.49</v>
      </c>
      <c r="DH14" s="78">
        <v>70.56</v>
      </c>
      <c r="DI14" s="78">
        <v>49.49</v>
      </c>
      <c r="DJ14" s="78">
        <v>70.56</v>
      </c>
      <c r="DK14" s="79">
        <v>100</v>
      </c>
      <c r="DL14" s="79">
        <v>100</v>
      </c>
      <c r="DM14" s="78">
        <v>75</v>
      </c>
      <c r="DN14" s="78">
        <v>75</v>
      </c>
      <c r="DO14" s="78">
        <v>75</v>
      </c>
      <c r="DP14" s="78">
        <v>75</v>
      </c>
      <c r="DQ14" s="79">
        <v>100</v>
      </c>
      <c r="DR14" s="79">
        <v>100</v>
      </c>
      <c r="DS14" s="78">
        <v>21.81</v>
      </c>
      <c r="DT14" s="78">
        <v>76.349999999999994</v>
      </c>
      <c r="DU14" s="78">
        <v>21.81</v>
      </c>
      <c r="DV14" s="78">
        <v>76.349999999999994</v>
      </c>
      <c r="DW14" s="79">
        <v>100</v>
      </c>
      <c r="DX14" s="79">
        <v>100</v>
      </c>
      <c r="DY14" s="78">
        <v>76</v>
      </c>
      <c r="DZ14" s="78">
        <v>98</v>
      </c>
      <c r="EA14" s="78">
        <v>76</v>
      </c>
      <c r="EB14" s="78">
        <v>98</v>
      </c>
      <c r="EC14" s="79">
        <v>100</v>
      </c>
      <c r="ED14" s="79">
        <v>100</v>
      </c>
      <c r="EE14" s="78">
        <v>76.900000000000006</v>
      </c>
      <c r="EF14" s="78">
        <v>82</v>
      </c>
      <c r="EG14" s="78">
        <v>76.900000000000006</v>
      </c>
      <c r="EH14" s="78">
        <v>82</v>
      </c>
      <c r="EI14" s="79">
        <v>100</v>
      </c>
      <c r="EJ14" s="79">
        <v>100</v>
      </c>
      <c r="EK14" s="78">
        <v>60.5</v>
      </c>
      <c r="EL14" s="78">
        <v>60.5</v>
      </c>
      <c r="EM14" s="78">
        <v>60.5</v>
      </c>
      <c r="EN14" s="78">
        <v>60.5</v>
      </c>
      <c r="EO14" s="79">
        <v>100</v>
      </c>
      <c r="EP14" s="79">
        <v>100</v>
      </c>
      <c r="EQ14" s="78">
        <v>103.58</v>
      </c>
      <c r="ER14" s="78">
        <v>103.58</v>
      </c>
      <c r="ES14" s="78">
        <v>103.58</v>
      </c>
      <c r="ET14" s="78">
        <v>103.58</v>
      </c>
      <c r="EU14" s="79">
        <v>100</v>
      </c>
      <c r="EV14" s="79">
        <v>100</v>
      </c>
      <c r="EW14" s="78">
        <v>61.51</v>
      </c>
      <c r="EX14" s="78">
        <v>71</v>
      </c>
      <c r="EY14" s="78">
        <v>61.51</v>
      </c>
      <c r="EZ14" s="78">
        <v>71</v>
      </c>
      <c r="FA14" s="79">
        <v>100</v>
      </c>
      <c r="FB14" s="79">
        <v>100</v>
      </c>
      <c r="FC14" s="78">
        <v>64</v>
      </c>
      <c r="FD14" s="78">
        <v>80</v>
      </c>
      <c r="FE14" s="78">
        <v>64</v>
      </c>
      <c r="FF14" s="78">
        <v>80</v>
      </c>
      <c r="FG14" s="79">
        <v>100</v>
      </c>
      <c r="FH14" s="79">
        <v>100</v>
      </c>
      <c r="FI14" s="78">
        <v>21</v>
      </c>
      <c r="FJ14" s="78">
        <v>21</v>
      </c>
      <c r="FK14" s="81"/>
      <c r="FL14" s="81"/>
      <c r="FM14" s="79">
        <v>0</v>
      </c>
      <c r="FN14" s="79">
        <v>0</v>
      </c>
      <c r="FO14" s="78">
        <v>21</v>
      </c>
      <c r="FP14" s="78">
        <v>75</v>
      </c>
      <c r="FQ14" s="78">
        <v>22.5</v>
      </c>
      <c r="FR14" s="78">
        <v>75</v>
      </c>
      <c r="FS14" s="82">
        <v>107.14</v>
      </c>
      <c r="FT14" s="79">
        <v>100</v>
      </c>
      <c r="FU14" s="78">
        <v>79.709999999999994</v>
      </c>
      <c r="FV14" s="78">
        <v>79.709999999999994</v>
      </c>
      <c r="FW14" s="78">
        <v>79.709999999999994</v>
      </c>
      <c r="FX14" s="78">
        <v>79.709999999999994</v>
      </c>
      <c r="FY14" s="79">
        <v>100</v>
      </c>
      <c r="FZ14" s="79">
        <v>100</v>
      </c>
      <c r="GA14" s="78">
        <v>0</v>
      </c>
      <c r="GB14" s="78">
        <v>0</v>
      </c>
      <c r="GC14" s="78">
        <v>25.25</v>
      </c>
      <c r="GD14" s="78">
        <v>25.25</v>
      </c>
      <c r="GE14" s="79">
        <v>0</v>
      </c>
      <c r="GF14" s="79">
        <v>0</v>
      </c>
      <c r="GG14" s="78">
        <v>64.459999999999994</v>
      </c>
      <c r="GH14" s="78">
        <v>78</v>
      </c>
      <c r="GI14" s="78">
        <v>40.299999999999997</v>
      </c>
      <c r="GJ14" s="78">
        <v>76.5</v>
      </c>
      <c r="GK14" s="80">
        <v>62.52</v>
      </c>
      <c r="GL14" s="80">
        <v>98.08</v>
      </c>
      <c r="GM14" s="78">
        <v>21</v>
      </c>
      <c r="GN14" s="78">
        <v>85.9</v>
      </c>
      <c r="GO14" s="78">
        <v>75.27</v>
      </c>
      <c r="GP14" s="78">
        <v>80</v>
      </c>
      <c r="GQ14" s="82">
        <v>358.43</v>
      </c>
      <c r="GR14" s="80">
        <v>93.13</v>
      </c>
      <c r="GS14" s="78">
        <v>84</v>
      </c>
      <c r="GT14" s="78">
        <v>84</v>
      </c>
      <c r="GU14" s="78">
        <v>97</v>
      </c>
      <c r="GV14" s="78">
        <v>97</v>
      </c>
      <c r="GW14" s="82">
        <v>115.48</v>
      </c>
      <c r="GX14" s="82">
        <v>115.48</v>
      </c>
      <c r="GY14" s="78">
        <v>61</v>
      </c>
      <c r="GZ14" s="78">
        <v>70</v>
      </c>
      <c r="HA14" s="78">
        <v>68.12</v>
      </c>
      <c r="HB14" s="78">
        <v>79.099999999999994</v>
      </c>
      <c r="HC14" s="82">
        <v>111.67</v>
      </c>
      <c r="HD14" s="82">
        <v>113</v>
      </c>
      <c r="HE14" s="78">
        <v>65</v>
      </c>
      <c r="HF14" s="78">
        <v>77</v>
      </c>
      <c r="HG14" s="78">
        <v>65</v>
      </c>
      <c r="HH14" s="78">
        <v>77</v>
      </c>
      <c r="HI14" s="79">
        <v>100</v>
      </c>
      <c r="HJ14" s="79">
        <v>100</v>
      </c>
      <c r="HK14" s="78">
        <v>57.498703103051696</v>
      </c>
      <c r="HL14" s="78">
        <v>79.169382245429034</v>
      </c>
      <c r="HM14" s="78">
        <v>67.469525006345876</v>
      </c>
      <c r="HN14" s="78">
        <v>61.17103233388589</v>
      </c>
      <c r="HO14" s="78">
        <v>80.838888090987624</v>
      </c>
      <c r="HP14" s="78">
        <v>70.320681433339175</v>
      </c>
      <c r="HQ14" s="83">
        <v>106.39</v>
      </c>
      <c r="HR14" s="83">
        <v>102.11</v>
      </c>
      <c r="HS14" s="83">
        <v>104.23</v>
      </c>
    </row>
    <row r="15" spans="1:227" x14ac:dyDescent="0.25">
      <c r="A15" s="90" t="s">
        <v>54</v>
      </c>
      <c r="B15" s="91">
        <v>12</v>
      </c>
      <c r="C15" s="78">
        <v>330</v>
      </c>
      <c r="D15" s="78">
        <v>330</v>
      </c>
      <c r="E15" s="78">
        <v>330</v>
      </c>
      <c r="F15" s="78">
        <v>330</v>
      </c>
      <c r="G15" s="79">
        <v>100</v>
      </c>
      <c r="H15" s="79">
        <v>100</v>
      </c>
      <c r="I15" s="78">
        <v>211</v>
      </c>
      <c r="J15" s="78">
        <v>290</v>
      </c>
      <c r="K15" s="78">
        <v>211</v>
      </c>
      <c r="L15" s="78">
        <v>290</v>
      </c>
      <c r="M15" s="79">
        <v>100</v>
      </c>
      <c r="N15" s="79">
        <v>100</v>
      </c>
      <c r="O15" s="78">
        <v>0</v>
      </c>
      <c r="P15" s="78">
        <v>0</v>
      </c>
      <c r="Q15" s="81"/>
      <c r="R15" s="81"/>
      <c r="S15" s="79">
        <v>0</v>
      </c>
      <c r="T15" s="79">
        <v>0</v>
      </c>
      <c r="U15" s="78">
        <v>249</v>
      </c>
      <c r="V15" s="78">
        <v>277</v>
      </c>
      <c r="W15" s="78">
        <v>249</v>
      </c>
      <c r="X15" s="78">
        <v>277</v>
      </c>
      <c r="Y15" s="79">
        <v>100</v>
      </c>
      <c r="Z15" s="79">
        <v>100</v>
      </c>
      <c r="AA15" s="78">
        <v>233.2</v>
      </c>
      <c r="AB15" s="78">
        <v>233.2</v>
      </c>
      <c r="AC15" s="78">
        <v>233.2</v>
      </c>
      <c r="AD15" s="78">
        <v>233.2</v>
      </c>
      <c r="AE15" s="79">
        <v>100</v>
      </c>
      <c r="AF15" s="79">
        <v>100</v>
      </c>
      <c r="AG15" s="78">
        <v>0</v>
      </c>
      <c r="AH15" s="78">
        <v>0</v>
      </c>
      <c r="AI15" s="78">
        <v>0</v>
      </c>
      <c r="AJ15" s="78">
        <v>0</v>
      </c>
      <c r="AK15" s="79">
        <v>0</v>
      </c>
      <c r="AL15" s="79">
        <v>0</v>
      </c>
      <c r="AM15" s="78">
        <v>254.69</v>
      </c>
      <c r="AN15" s="78">
        <v>307</v>
      </c>
      <c r="AO15" s="78">
        <v>254.69</v>
      </c>
      <c r="AP15" s="78">
        <v>307</v>
      </c>
      <c r="AQ15" s="79">
        <v>100</v>
      </c>
      <c r="AR15" s="79">
        <v>100</v>
      </c>
      <c r="AS15" s="78">
        <v>336.51</v>
      </c>
      <c r="AT15" s="78">
        <v>400</v>
      </c>
      <c r="AU15" s="78">
        <v>336.51</v>
      </c>
      <c r="AV15" s="78">
        <v>400</v>
      </c>
      <c r="AW15" s="79">
        <v>100</v>
      </c>
      <c r="AX15" s="79">
        <v>100</v>
      </c>
      <c r="AY15" s="78">
        <v>278</v>
      </c>
      <c r="AZ15" s="78">
        <v>305</v>
      </c>
      <c r="BA15" s="78">
        <v>280</v>
      </c>
      <c r="BB15" s="78">
        <v>305</v>
      </c>
      <c r="BC15" s="82">
        <v>100.72</v>
      </c>
      <c r="BD15" s="79">
        <v>100</v>
      </c>
      <c r="BE15" s="78">
        <v>243</v>
      </c>
      <c r="BF15" s="78">
        <v>280</v>
      </c>
      <c r="BG15" s="78">
        <v>243</v>
      </c>
      <c r="BH15" s="78">
        <v>280</v>
      </c>
      <c r="BI15" s="79">
        <v>100</v>
      </c>
      <c r="BJ15" s="79">
        <v>100</v>
      </c>
      <c r="BK15" s="78">
        <v>228</v>
      </c>
      <c r="BL15" s="78">
        <v>246</v>
      </c>
      <c r="BM15" s="78">
        <v>245</v>
      </c>
      <c r="BN15" s="78">
        <v>246</v>
      </c>
      <c r="BO15" s="82">
        <v>107.46</v>
      </c>
      <c r="BP15" s="79">
        <v>100</v>
      </c>
      <c r="BQ15" s="78">
        <v>545.17999999999995</v>
      </c>
      <c r="BR15" s="78">
        <v>545.17999999999995</v>
      </c>
      <c r="BS15" s="78">
        <v>545.17999999999995</v>
      </c>
      <c r="BT15" s="78">
        <v>545.17999999999995</v>
      </c>
      <c r="BU15" s="79">
        <v>100</v>
      </c>
      <c r="BV15" s="79">
        <v>100</v>
      </c>
      <c r="BW15" s="78">
        <v>239.6</v>
      </c>
      <c r="BX15" s="78">
        <v>280.10000000000002</v>
      </c>
      <c r="BY15" s="78">
        <v>239.6</v>
      </c>
      <c r="BZ15" s="78">
        <v>280.10000000000002</v>
      </c>
      <c r="CA15" s="79">
        <v>100</v>
      </c>
      <c r="CB15" s="79">
        <v>100</v>
      </c>
      <c r="CC15" s="78">
        <v>235</v>
      </c>
      <c r="CD15" s="78">
        <v>372</v>
      </c>
      <c r="CE15" s="78">
        <v>235</v>
      </c>
      <c r="CF15" s="78">
        <v>372</v>
      </c>
      <c r="CG15" s="79">
        <v>100</v>
      </c>
      <c r="CH15" s="79">
        <v>100</v>
      </c>
      <c r="CI15" s="78">
        <v>265.25</v>
      </c>
      <c r="CJ15" s="78">
        <v>302</v>
      </c>
      <c r="CK15" s="78">
        <v>265.25</v>
      </c>
      <c r="CL15" s="78">
        <v>302</v>
      </c>
      <c r="CM15" s="79">
        <v>100</v>
      </c>
      <c r="CN15" s="79">
        <v>100</v>
      </c>
      <c r="CO15" s="78">
        <v>245</v>
      </c>
      <c r="CP15" s="78">
        <v>370</v>
      </c>
      <c r="CQ15" s="78">
        <v>250</v>
      </c>
      <c r="CR15" s="78">
        <v>280</v>
      </c>
      <c r="CS15" s="82">
        <v>102.04</v>
      </c>
      <c r="CT15" s="80">
        <v>75.680000000000007</v>
      </c>
      <c r="CU15" s="78">
        <v>0</v>
      </c>
      <c r="CV15" s="78">
        <v>0</v>
      </c>
      <c r="CW15" s="78">
        <v>0</v>
      </c>
      <c r="CX15" s="78">
        <v>0</v>
      </c>
      <c r="CY15" s="79">
        <v>0</v>
      </c>
      <c r="CZ15" s="79">
        <v>0</v>
      </c>
      <c r="DA15" s="78">
        <v>233</v>
      </c>
      <c r="DB15" s="78">
        <v>250</v>
      </c>
      <c r="DC15" s="78">
        <v>233</v>
      </c>
      <c r="DD15" s="78">
        <v>250</v>
      </c>
      <c r="DE15" s="79">
        <v>100</v>
      </c>
      <c r="DF15" s="79">
        <v>100</v>
      </c>
      <c r="DG15" s="78">
        <v>198</v>
      </c>
      <c r="DH15" s="78">
        <v>259.7</v>
      </c>
      <c r="DI15" s="78">
        <v>196</v>
      </c>
      <c r="DJ15" s="78">
        <v>259.7</v>
      </c>
      <c r="DK15" s="80">
        <v>98.99</v>
      </c>
      <c r="DL15" s="79">
        <v>100</v>
      </c>
      <c r="DM15" s="78">
        <v>295</v>
      </c>
      <c r="DN15" s="78">
        <v>295</v>
      </c>
      <c r="DO15" s="78">
        <v>295</v>
      </c>
      <c r="DP15" s="78">
        <v>295</v>
      </c>
      <c r="DQ15" s="79">
        <v>100</v>
      </c>
      <c r="DR15" s="79">
        <v>100</v>
      </c>
      <c r="DS15" s="78">
        <v>244</v>
      </c>
      <c r="DT15" s="78">
        <v>278</v>
      </c>
      <c r="DU15" s="78">
        <v>244</v>
      </c>
      <c r="DV15" s="78">
        <v>278</v>
      </c>
      <c r="DW15" s="79">
        <v>100</v>
      </c>
      <c r="DX15" s="79">
        <v>100</v>
      </c>
      <c r="DY15" s="78">
        <v>281</v>
      </c>
      <c r="DZ15" s="78">
        <v>391</v>
      </c>
      <c r="EA15" s="78">
        <v>281</v>
      </c>
      <c r="EB15" s="78">
        <v>391</v>
      </c>
      <c r="EC15" s="79">
        <v>100</v>
      </c>
      <c r="ED15" s="79">
        <v>100</v>
      </c>
      <c r="EE15" s="78">
        <v>270</v>
      </c>
      <c r="EF15" s="78">
        <v>275</v>
      </c>
      <c r="EG15" s="78">
        <v>270</v>
      </c>
      <c r="EH15" s="78">
        <v>275</v>
      </c>
      <c r="EI15" s="79">
        <v>100</v>
      </c>
      <c r="EJ15" s="79">
        <v>100</v>
      </c>
      <c r="EK15" s="78">
        <v>351</v>
      </c>
      <c r="EL15" s="78">
        <v>351</v>
      </c>
      <c r="EM15" s="78">
        <v>351</v>
      </c>
      <c r="EN15" s="78">
        <v>351</v>
      </c>
      <c r="EO15" s="79">
        <v>100</v>
      </c>
      <c r="EP15" s="79">
        <v>100</v>
      </c>
      <c r="EQ15" s="78">
        <v>327</v>
      </c>
      <c r="ER15" s="78">
        <v>327</v>
      </c>
      <c r="ES15" s="78">
        <v>327</v>
      </c>
      <c r="ET15" s="78">
        <v>327</v>
      </c>
      <c r="EU15" s="79">
        <v>100</v>
      </c>
      <c r="EV15" s="79">
        <v>100</v>
      </c>
      <c r="EW15" s="78">
        <v>229</v>
      </c>
      <c r="EX15" s="78">
        <v>271</v>
      </c>
      <c r="EY15" s="78">
        <v>229</v>
      </c>
      <c r="EZ15" s="78">
        <v>271</v>
      </c>
      <c r="FA15" s="79">
        <v>100</v>
      </c>
      <c r="FB15" s="79">
        <v>100</v>
      </c>
      <c r="FC15" s="78">
        <v>219</v>
      </c>
      <c r="FD15" s="78">
        <v>309</v>
      </c>
      <c r="FE15" s="78">
        <v>260</v>
      </c>
      <c r="FF15" s="78">
        <v>309</v>
      </c>
      <c r="FG15" s="82">
        <v>118.72</v>
      </c>
      <c r="FH15" s="79">
        <v>100</v>
      </c>
      <c r="FI15" s="78">
        <v>292</v>
      </c>
      <c r="FJ15" s="78">
        <v>292</v>
      </c>
      <c r="FK15" s="78">
        <v>292</v>
      </c>
      <c r="FL15" s="78">
        <v>292</v>
      </c>
      <c r="FM15" s="79">
        <v>100</v>
      </c>
      <c r="FN15" s="79">
        <v>100</v>
      </c>
      <c r="FO15" s="78">
        <v>230</v>
      </c>
      <c r="FP15" s="78">
        <v>303</v>
      </c>
      <c r="FQ15" s="78">
        <v>242</v>
      </c>
      <c r="FR15" s="78">
        <v>303</v>
      </c>
      <c r="FS15" s="82">
        <v>105.22</v>
      </c>
      <c r="FT15" s="79">
        <v>100</v>
      </c>
      <c r="FU15" s="78">
        <v>260</v>
      </c>
      <c r="FV15" s="78">
        <v>260</v>
      </c>
      <c r="FW15" s="78">
        <v>260</v>
      </c>
      <c r="FX15" s="78">
        <v>260</v>
      </c>
      <c r="FY15" s="79">
        <v>100</v>
      </c>
      <c r="FZ15" s="79">
        <v>100</v>
      </c>
      <c r="GA15" s="78">
        <v>295</v>
      </c>
      <c r="GB15" s="78">
        <v>295</v>
      </c>
      <c r="GC15" s="78">
        <v>295</v>
      </c>
      <c r="GD15" s="78">
        <v>295</v>
      </c>
      <c r="GE15" s="79">
        <v>100</v>
      </c>
      <c r="GF15" s="79">
        <v>100</v>
      </c>
      <c r="GG15" s="78">
        <v>242</v>
      </c>
      <c r="GH15" s="78">
        <v>256</v>
      </c>
      <c r="GI15" s="78">
        <v>256</v>
      </c>
      <c r="GJ15" s="78">
        <v>256</v>
      </c>
      <c r="GK15" s="82">
        <v>105.79</v>
      </c>
      <c r="GL15" s="79">
        <v>100</v>
      </c>
      <c r="GM15" s="78">
        <v>253</v>
      </c>
      <c r="GN15" s="78">
        <v>267.10000000000002</v>
      </c>
      <c r="GO15" s="78">
        <v>253</v>
      </c>
      <c r="GP15" s="78">
        <v>284</v>
      </c>
      <c r="GQ15" s="79">
        <v>100</v>
      </c>
      <c r="GR15" s="82">
        <v>106.33</v>
      </c>
      <c r="GS15" s="78">
        <v>173</v>
      </c>
      <c r="GT15" s="78">
        <v>173</v>
      </c>
      <c r="GU15" s="78">
        <v>327</v>
      </c>
      <c r="GV15" s="78">
        <v>327</v>
      </c>
      <c r="GW15" s="82">
        <v>189.02</v>
      </c>
      <c r="GX15" s="82">
        <v>189.02</v>
      </c>
      <c r="GY15" s="78">
        <v>230</v>
      </c>
      <c r="GZ15" s="78">
        <v>286</v>
      </c>
      <c r="HA15" s="78">
        <v>272</v>
      </c>
      <c r="HB15" s="78">
        <v>286</v>
      </c>
      <c r="HC15" s="82">
        <v>118.26</v>
      </c>
      <c r="HD15" s="79">
        <v>100</v>
      </c>
      <c r="HE15" s="78">
        <v>204</v>
      </c>
      <c r="HF15" s="78">
        <v>275</v>
      </c>
      <c r="HG15" s="78">
        <v>201</v>
      </c>
      <c r="HH15" s="78">
        <v>275</v>
      </c>
      <c r="HI15" s="80">
        <v>98.53</v>
      </c>
      <c r="HJ15" s="79">
        <v>100</v>
      </c>
      <c r="HK15" s="78">
        <v>258.24259038930273</v>
      </c>
      <c r="HL15" s="78">
        <v>295.86661164991273</v>
      </c>
      <c r="HM15" s="78">
        <v>276.41519531707957</v>
      </c>
      <c r="HN15" s="78">
        <v>267.46069440779655</v>
      </c>
      <c r="HO15" s="78">
        <v>299.64995229780249</v>
      </c>
      <c r="HP15" s="78">
        <v>283.09818848031028</v>
      </c>
      <c r="HQ15" s="83">
        <v>103.57</v>
      </c>
      <c r="HR15" s="83">
        <v>101.28</v>
      </c>
      <c r="HS15" s="83">
        <v>102.42</v>
      </c>
    </row>
    <row r="16" spans="1:227" x14ac:dyDescent="0.25">
      <c r="A16" s="90" t="s">
        <v>55</v>
      </c>
      <c r="B16" s="91">
        <v>13</v>
      </c>
      <c r="C16" s="78">
        <v>232.56</v>
      </c>
      <c r="D16" s="78">
        <v>232.56</v>
      </c>
      <c r="E16" s="78">
        <v>232.56</v>
      </c>
      <c r="F16" s="78">
        <v>232.56</v>
      </c>
      <c r="G16" s="79">
        <v>100</v>
      </c>
      <c r="H16" s="79">
        <v>100</v>
      </c>
      <c r="I16" s="78">
        <v>80</v>
      </c>
      <c r="J16" s="78">
        <v>305</v>
      </c>
      <c r="K16" s="78">
        <v>80</v>
      </c>
      <c r="L16" s="78">
        <v>305</v>
      </c>
      <c r="M16" s="79">
        <v>100</v>
      </c>
      <c r="N16" s="79">
        <v>100</v>
      </c>
      <c r="O16" s="78">
        <v>57</v>
      </c>
      <c r="P16" s="78">
        <v>57</v>
      </c>
      <c r="Q16" s="78">
        <v>57</v>
      </c>
      <c r="R16" s="78">
        <v>57</v>
      </c>
      <c r="S16" s="79">
        <v>100</v>
      </c>
      <c r="T16" s="79">
        <v>100</v>
      </c>
      <c r="U16" s="78">
        <v>20</v>
      </c>
      <c r="V16" s="78">
        <v>39.200000000000003</v>
      </c>
      <c r="W16" s="78">
        <v>20</v>
      </c>
      <c r="X16" s="78">
        <v>39.200000000000003</v>
      </c>
      <c r="Y16" s="79">
        <v>100</v>
      </c>
      <c r="Z16" s="79">
        <v>100</v>
      </c>
      <c r="AA16" s="78">
        <v>0</v>
      </c>
      <c r="AB16" s="78">
        <v>0</v>
      </c>
      <c r="AC16" s="81"/>
      <c r="AD16" s="81"/>
      <c r="AE16" s="79">
        <v>0</v>
      </c>
      <c r="AF16" s="79">
        <v>0</v>
      </c>
      <c r="AG16" s="78">
        <v>108</v>
      </c>
      <c r="AH16" s="78">
        <v>108</v>
      </c>
      <c r="AI16" s="78">
        <v>108</v>
      </c>
      <c r="AJ16" s="78">
        <v>108</v>
      </c>
      <c r="AK16" s="79">
        <v>100</v>
      </c>
      <c r="AL16" s="79">
        <v>100</v>
      </c>
      <c r="AM16" s="78">
        <v>0</v>
      </c>
      <c r="AN16" s="78">
        <v>0</v>
      </c>
      <c r="AO16" s="78">
        <v>0</v>
      </c>
      <c r="AP16" s="78">
        <v>0</v>
      </c>
      <c r="AQ16" s="79">
        <v>0</v>
      </c>
      <c r="AR16" s="79">
        <v>0</v>
      </c>
      <c r="AS16" s="78">
        <v>0</v>
      </c>
      <c r="AT16" s="78">
        <v>0</v>
      </c>
      <c r="AU16" s="81"/>
      <c r="AV16" s="81"/>
      <c r="AW16" s="79">
        <v>0</v>
      </c>
      <c r="AX16" s="79">
        <v>0</v>
      </c>
      <c r="AY16" s="78">
        <v>0</v>
      </c>
      <c r="AZ16" s="78">
        <v>0</v>
      </c>
      <c r="BA16" s="81"/>
      <c r="BB16" s="81"/>
      <c r="BC16" s="79">
        <v>0</v>
      </c>
      <c r="BD16" s="79">
        <v>0</v>
      </c>
      <c r="BE16" s="78">
        <v>0</v>
      </c>
      <c r="BF16" s="78">
        <v>0</v>
      </c>
      <c r="BG16" s="81"/>
      <c r="BH16" s="81"/>
      <c r="BI16" s="79">
        <v>0</v>
      </c>
      <c r="BJ16" s="79">
        <v>0</v>
      </c>
      <c r="BK16" s="78">
        <v>72.650000000000006</v>
      </c>
      <c r="BL16" s="78">
        <v>72.650000000000006</v>
      </c>
      <c r="BM16" s="78">
        <v>0</v>
      </c>
      <c r="BN16" s="78">
        <v>0</v>
      </c>
      <c r="BO16" s="79">
        <v>0</v>
      </c>
      <c r="BP16" s="79">
        <v>0</v>
      </c>
      <c r="BQ16" s="78">
        <v>44.58</v>
      </c>
      <c r="BR16" s="78">
        <v>44.58</v>
      </c>
      <c r="BS16" s="78">
        <v>44.58</v>
      </c>
      <c r="BT16" s="78">
        <v>44.58</v>
      </c>
      <c r="BU16" s="79">
        <v>100</v>
      </c>
      <c r="BV16" s="79">
        <v>100</v>
      </c>
      <c r="BW16" s="78">
        <v>123.4</v>
      </c>
      <c r="BX16" s="78">
        <v>454.3</v>
      </c>
      <c r="BY16" s="78">
        <v>454.3</v>
      </c>
      <c r="BZ16" s="78">
        <v>454.3</v>
      </c>
      <c r="CA16" s="82">
        <v>368.15</v>
      </c>
      <c r="CB16" s="79">
        <v>100</v>
      </c>
      <c r="CC16" s="78">
        <v>89</v>
      </c>
      <c r="CD16" s="78">
        <v>214</v>
      </c>
      <c r="CE16" s="78">
        <v>89</v>
      </c>
      <c r="CF16" s="78">
        <v>214</v>
      </c>
      <c r="CG16" s="79">
        <v>100</v>
      </c>
      <c r="CH16" s="79">
        <v>100</v>
      </c>
      <c r="CI16" s="78">
        <v>295</v>
      </c>
      <c r="CJ16" s="78">
        <v>322.14999999999998</v>
      </c>
      <c r="CK16" s="78">
        <v>295</v>
      </c>
      <c r="CL16" s="78">
        <v>322.14999999999998</v>
      </c>
      <c r="CM16" s="79">
        <v>100</v>
      </c>
      <c r="CN16" s="79">
        <v>100</v>
      </c>
      <c r="CO16" s="78">
        <v>45</v>
      </c>
      <c r="CP16" s="78">
        <v>98.95</v>
      </c>
      <c r="CQ16" s="78">
        <v>82</v>
      </c>
      <c r="CR16" s="78">
        <v>363.44</v>
      </c>
      <c r="CS16" s="82">
        <v>182.22</v>
      </c>
      <c r="CT16" s="82">
        <v>367.3</v>
      </c>
      <c r="CU16" s="78">
        <v>55</v>
      </c>
      <c r="CV16" s="78">
        <v>55</v>
      </c>
      <c r="CW16" s="78">
        <v>55</v>
      </c>
      <c r="CX16" s="78">
        <v>55</v>
      </c>
      <c r="CY16" s="79">
        <v>100</v>
      </c>
      <c r="CZ16" s="79">
        <v>100</v>
      </c>
      <c r="DA16" s="78">
        <v>73</v>
      </c>
      <c r="DB16" s="78">
        <v>202</v>
      </c>
      <c r="DC16" s="78">
        <v>73</v>
      </c>
      <c r="DD16" s="78">
        <v>202</v>
      </c>
      <c r="DE16" s="79">
        <v>100</v>
      </c>
      <c r="DF16" s="79">
        <v>100</v>
      </c>
      <c r="DG16" s="78">
        <v>77.099999999999994</v>
      </c>
      <c r="DH16" s="78">
        <v>180</v>
      </c>
      <c r="DI16" s="78">
        <v>79.430000000000007</v>
      </c>
      <c r="DJ16" s="78">
        <v>184</v>
      </c>
      <c r="DK16" s="82">
        <v>103.02</v>
      </c>
      <c r="DL16" s="82">
        <v>102.22</v>
      </c>
      <c r="DM16" s="78">
        <v>0</v>
      </c>
      <c r="DN16" s="78">
        <v>0</v>
      </c>
      <c r="DO16" s="81"/>
      <c r="DP16" s="81"/>
      <c r="DQ16" s="79">
        <v>0</v>
      </c>
      <c r="DR16" s="79">
        <v>0</v>
      </c>
      <c r="DS16" s="78">
        <v>0</v>
      </c>
      <c r="DT16" s="78">
        <v>0</v>
      </c>
      <c r="DU16" s="78">
        <v>0</v>
      </c>
      <c r="DV16" s="78">
        <v>0</v>
      </c>
      <c r="DW16" s="79">
        <v>0</v>
      </c>
      <c r="DX16" s="79">
        <v>0</v>
      </c>
      <c r="DY16" s="78">
        <v>96</v>
      </c>
      <c r="DZ16" s="78">
        <v>103</v>
      </c>
      <c r="EA16" s="78">
        <v>96</v>
      </c>
      <c r="EB16" s="78">
        <v>103</v>
      </c>
      <c r="EC16" s="79">
        <v>100</v>
      </c>
      <c r="ED16" s="79">
        <v>100</v>
      </c>
      <c r="EE16" s="78">
        <v>98</v>
      </c>
      <c r="EF16" s="78">
        <v>163.19999999999999</v>
      </c>
      <c r="EG16" s="78">
        <v>98</v>
      </c>
      <c r="EH16" s="78">
        <v>163.19999999999999</v>
      </c>
      <c r="EI16" s="79">
        <v>100</v>
      </c>
      <c r="EJ16" s="79">
        <v>100</v>
      </c>
      <c r="EK16" s="78">
        <v>200.7</v>
      </c>
      <c r="EL16" s="78">
        <v>200.7</v>
      </c>
      <c r="EM16" s="78">
        <v>200.7</v>
      </c>
      <c r="EN16" s="78">
        <v>200.7</v>
      </c>
      <c r="EO16" s="79">
        <v>100</v>
      </c>
      <c r="EP16" s="79">
        <v>100</v>
      </c>
      <c r="EQ16" s="78">
        <v>0</v>
      </c>
      <c r="ER16" s="78">
        <v>0</v>
      </c>
      <c r="ES16" s="81"/>
      <c r="ET16" s="81"/>
      <c r="EU16" s="79">
        <v>0</v>
      </c>
      <c r="EV16" s="79">
        <v>0</v>
      </c>
      <c r="EW16" s="78">
        <v>160.46</v>
      </c>
      <c r="EX16" s="78">
        <v>160.46</v>
      </c>
      <c r="EY16" s="78">
        <v>160.46</v>
      </c>
      <c r="EZ16" s="78">
        <v>160.46</v>
      </c>
      <c r="FA16" s="79">
        <v>100</v>
      </c>
      <c r="FB16" s="79">
        <v>100</v>
      </c>
      <c r="FC16" s="78">
        <v>75</v>
      </c>
      <c r="FD16" s="78">
        <v>293</v>
      </c>
      <c r="FE16" s="78">
        <v>75</v>
      </c>
      <c r="FF16" s="78">
        <v>385.44</v>
      </c>
      <c r="FG16" s="79">
        <v>100</v>
      </c>
      <c r="FH16" s="82">
        <v>131.55000000000001</v>
      </c>
      <c r="FI16" s="78">
        <v>0</v>
      </c>
      <c r="FJ16" s="78">
        <v>0</v>
      </c>
      <c r="FK16" s="81"/>
      <c r="FL16" s="81"/>
      <c r="FM16" s="79">
        <v>0</v>
      </c>
      <c r="FN16" s="79">
        <v>0</v>
      </c>
      <c r="FO16" s="78">
        <v>29</v>
      </c>
      <c r="FP16" s="78">
        <v>29</v>
      </c>
      <c r="FQ16" s="78">
        <v>29</v>
      </c>
      <c r="FR16" s="78">
        <v>29</v>
      </c>
      <c r="FS16" s="79">
        <v>100</v>
      </c>
      <c r="FT16" s="79">
        <v>100</v>
      </c>
      <c r="FU16" s="78">
        <v>0</v>
      </c>
      <c r="FV16" s="78">
        <v>0</v>
      </c>
      <c r="FW16" s="81"/>
      <c r="FX16" s="81"/>
      <c r="FY16" s="79">
        <v>0</v>
      </c>
      <c r="FZ16" s="79">
        <v>0</v>
      </c>
      <c r="GA16" s="78">
        <v>189.88</v>
      </c>
      <c r="GB16" s="78">
        <v>189.88</v>
      </c>
      <c r="GC16" s="78">
        <v>189.88</v>
      </c>
      <c r="GD16" s="78">
        <v>189.88</v>
      </c>
      <c r="GE16" s="79">
        <v>100</v>
      </c>
      <c r="GF16" s="79">
        <v>100</v>
      </c>
      <c r="GG16" s="78">
        <v>0</v>
      </c>
      <c r="GH16" s="78">
        <v>0</v>
      </c>
      <c r="GI16" s="81"/>
      <c r="GJ16" s="81"/>
      <c r="GK16" s="79">
        <v>0</v>
      </c>
      <c r="GL16" s="79">
        <v>0</v>
      </c>
      <c r="GM16" s="78">
        <v>0</v>
      </c>
      <c r="GN16" s="78">
        <v>0</v>
      </c>
      <c r="GO16" s="81"/>
      <c r="GP16" s="81"/>
      <c r="GQ16" s="79">
        <v>0</v>
      </c>
      <c r="GR16" s="79">
        <v>0</v>
      </c>
      <c r="GS16" s="78">
        <v>0</v>
      </c>
      <c r="GT16" s="78">
        <v>0</v>
      </c>
      <c r="GU16" s="81"/>
      <c r="GV16" s="81"/>
      <c r="GW16" s="79">
        <v>0</v>
      </c>
      <c r="GX16" s="79">
        <v>0</v>
      </c>
      <c r="GY16" s="78">
        <v>100</v>
      </c>
      <c r="GZ16" s="78">
        <v>276.67</v>
      </c>
      <c r="HA16" s="78">
        <v>100</v>
      </c>
      <c r="HB16" s="78">
        <v>276.67</v>
      </c>
      <c r="HC16" s="79">
        <v>100</v>
      </c>
      <c r="HD16" s="79">
        <v>100</v>
      </c>
      <c r="HE16" s="78">
        <v>100</v>
      </c>
      <c r="HF16" s="78">
        <v>270</v>
      </c>
      <c r="HG16" s="78">
        <v>100</v>
      </c>
      <c r="HH16" s="78">
        <v>270</v>
      </c>
      <c r="HI16" s="79">
        <v>100</v>
      </c>
      <c r="HJ16" s="79">
        <v>100</v>
      </c>
      <c r="HK16" s="78">
        <v>87.115185157452672</v>
      </c>
      <c r="HL16" s="78">
        <v>139.85444692640939</v>
      </c>
      <c r="HM16" s="78">
        <v>110.37864847463626</v>
      </c>
      <c r="HN16" s="78">
        <v>95.904747666214078</v>
      </c>
      <c r="HO16" s="78">
        <v>154.92981790187022</v>
      </c>
      <c r="HP16" s="78">
        <v>121.89546788888973</v>
      </c>
      <c r="HQ16" s="83">
        <v>110.09</v>
      </c>
      <c r="HR16" s="83">
        <v>110.78</v>
      </c>
      <c r="HS16" s="83">
        <v>110.43</v>
      </c>
    </row>
    <row r="17" spans="1:227" x14ac:dyDescent="0.25">
      <c r="A17" s="90" t="s">
        <v>56</v>
      </c>
      <c r="B17" s="91">
        <v>14</v>
      </c>
      <c r="C17" s="78">
        <v>23</v>
      </c>
      <c r="D17" s="78">
        <v>35</v>
      </c>
      <c r="E17" s="78">
        <v>23</v>
      </c>
      <c r="F17" s="78">
        <v>35</v>
      </c>
      <c r="G17" s="79">
        <v>100</v>
      </c>
      <c r="H17" s="79">
        <v>100</v>
      </c>
      <c r="I17" s="78">
        <v>20</v>
      </c>
      <c r="J17" s="78">
        <v>25</v>
      </c>
      <c r="K17" s="78">
        <v>20</v>
      </c>
      <c r="L17" s="78">
        <v>25</v>
      </c>
      <c r="M17" s="79">
        <v>100</v>
      </c>
      <c r="N17" s="79">
        <v>100</v>
      </c>
      <c r="O17" s="78">
        <v>0</v>
      </c>
      <c r="P17" s="78">
        <v>0</v>
      </c>
      <c r="Q17" s="81"/>
      <c r="R17" s="81"/>
      <c r="S17" s="79">
        <v>0</v>
      </c>
      <c r="T17" s="79">
        <v>0</v>
      </c>
      <c r="U17" s="78">
        <v>18</v>
      </c>
      <c r="V17" s="78">
        <v>30</v>
      </c>
      <c r="W17" s="78">
        <v>18</v>
      </c>
      <c r="X17" s="78">
        <v>30</v>
      </c>
      <c r="Y17" s="79">
        <v>100</v>
      </c>
      <c r="Z17" s="79">
        <v>100</v>
      </c>
      <c r="AA17" s="78">
        <v>0</v>
      </c>
      <c r="AB17" s="78">
        <v>0</v>
      </c>
      <c r="AC17" s="81"/>
      <c r="AD17" s="81"/>
      <c r="AE17" s="79">
        <v>0</v>
      </c>
      <c r="AF17" s="79">
        <v>0</v>
      </c>
      <c r="AG17" s="78">
        <v>26</v>
      </c>
      <c r="AH17" s="78">
        <v>26</v>
      </c>
      <c r="AI17" s="78">
        <v>26</v>
      </c>
      <c r="AJ17" s="78">
        <v>26</v>
      </c>
      <c r="AK17" s="79">
        <v>100</v>
      </c>
      <c r="AL17" s="79">
        <v>100</v>
      </c>
      <c r="AM17" s="78">
        <v>19.23</v>
      </c>
      <c r="AN17" s="78">
        <v>54</v>
      </c>
      <c r="AO17" s="78">
        <v>19.23</v>
      </c>
      <c r="AP17" s="78">
        <v>54</v>
      </c>
      <c r="AQ17" s="79">
        <v>100</v>
      </c>
      <c r="AR17" s="79">
        <v>100</v>
      </c>
      <c r="AS17" s="78">
        <v>28.38</v>
      </c>
      <c r="AT17" s="78">
        <v>79.06</v>
      </c>
      <c r="AU17" s="78">
        <v>28.38</v>
      </c>
      <c r="AV17" s="78">
        <v>79.06</v>
      </c>
      <c r="AW17" s="79">
        <v>100</v>
      </c>
      <c r="AX17" s="79">
        <v>100</v>
      </c>
      <c r="AY17" s="78">
        <v>24</v>
      </c>
      <c r="AZ17" s="78">
        <v>29</v>
      </c>
      <c r="BA17" s="78">
        <v>24</v>
      </c>
      <c r="BB17" s="78">
        <v>29</v>
      </c>
      <c r="BC17" s="79">
        <v>100</v>
      </c>
      <c r="BD17" s="79">
        <v>100</v>
      </c>
      <c r="BE17" s="78">
        <v>23.18</v>
      </c>
      <c r="BF17" s="78">
        <v>47</v>
      </c>
      <c r="BG17" s="78">
        <v>23.18</v>
      </c>
      <c r="BH17" s="78">
        <v>47</v>
      </c>
      <c r="BI17" s="79">
        <v>100</v>
      </c>
      <c r="BJ17" s="79">
        <v>100</v>
      </c>
      <c r="BK17" s="78">
        <v>19</v>
      </c>
      <c r="BL17" s="78">
        <v>27</v>
      </c>
      <c r="BM17" s="78">
        <v>20</v>
      </c>
      <c r="BN17" s="78">
        <v>27</v>
      </c>
      <c r="BO17" s="82">
        <v>105.26</v>
      </c>
      <c r="BP17" s="79">
        <v>100</v>
      </c>
      <c r="BQ17" s="78">
        <v>0</v>
      </c>
      <c r="BR17" s="78">
        <v>0</v>
      </c>
      <c r="BS17" s="81"/>
      <c r="BT17" s="81"/>
      <c r="BU17" s="79">
        <v>0</v>
      </c>
      <c r="BV17" s="79">
        <v>0</v>
      </c>
      <c r="BW17" s="78">
        <v>24</v>
      </c>
      <c r="BX17" s="78">
        <v>24</v>
      </c>
      <c r="BY17" s="78">
        <v>24</v>
      </c>
      <c r="BZ17" s="78">
        <v>24</v>
      </c>
      <c r="CA17" s="79">
        <v>100</v>
      </c>
      <c r="CB17" s="79">
        <v>100</v>
      </c>
      <c r="CC17" s="78">
        <v>17</v>
      </c>
      <c r="CD17" s="78">
        <v>30</v>
      </c>
      <c r="CE17" s="78">
        <v>17</v>
      </c>
      <c r="CF17" s="78">
        <v>30</v>
      </c>
      <c r="CG17" s="79">
        <v>100</v>
      </c>
      <c r="CH17" s="79">
        <v>100</v>
      </c>
      <c r="CI17" s="78">
        <v>25.15</v>
      </c>
      <c r="CJ17" s="78">
        <v>25.15</v>
      </c>
      <c r="CK17" s="78">
        <v>25.15</v>
      </c>
      <c r="CL17" s="78">
        <v>25.15</v>
      </c>
      <c r="CM17" s="79">
        <v>100</v>
      </c>
      <c r="CN17" s="79">
        <v>100</v>
      </c>
      <c r="CO17" s="78">
        <v>23</v>
      </c>
      <c r="CP17" s="78">
        <v>100</v>
      </c>
      <c r="CQ17" s="78">
        <v>23</v>
      </c>
      <c r="CR17" s="78">
        <v>110</v>
      </c>
      <c r="CS17" s="79">
        <v>100</v>
      </c>
      <c r="CT17" s="82">
        <v>110</v>
      </c>
      <c r="CU17" s="78">
        <v>23</v>
      </c>
      <c r="CV17" s="78">
        <v>23</v>
      </c>
      <c r="CW17" s="78">
        <v>23</v>
      </c>
      <c r="CX17" s="78">
        <v>23</v>
      </c>
      <c r="CY17" s="79">
        <v>100</v>
      </c>
      <c r="CZ17" s="79">
        <v>100</v>
      </c>
      <c r="DA17" s="78">
        <v>21</v>
      </c>
      <c r="DB17" s="78">
        <v>25</v>
      </c>
      <c r="DC17" s="78">
        <v>21</v>
      </c>
      <c r="DD17" s="78">
        <v>25</v>
      </c>
      <c r="DE17" s="79">
        <v>100</v>
      </c>
      <c r="DF17" s="79">
        <v>100</v>
      </c>
      <c r="DG17" s="78">
        <v>21</v>
      </c>
      <c r="DH17" s="78">
        <v>35.28</v>
      </c>
      <c r="DI17" s="78">
        <v>14.5</v>
      </c>
      <c r="DJ17" s="78">
        <v>35.28</v>
      </c>
      <c r="DK17" s="80">
        <v>69.05</v>
      </c>
      <c r="DL17" s="79">
        <v>100</v>
      </c>
      <c r="DM17" s="78">
        <v>90</v>
      </c>
      <c r="DN17" s="78">
        <v>90</v>
      </c>
      <c r="DO17" s="78">
        <v>35</v>
      </c>
      <c r="DP17" s="78">
        <v>35</v>
      </c>
      <c r="DQ17" s="80">
        <v>38.89</v>
      </c>
      <c r="DR17" s="80">
        <v>38.89</v>
      </c>
      <c r="DS17" s="78">
        <v>21</v>
      </c>
      <c r="DT17" s="78">
        <v>30</v>
      </c>
      <c r="DU17" s="78">
        <v>21</v>
      </c>
      <c r="DV17" s="78">
        <v>30</v>
      </c>
      <c r="DW17" s="79">
        <v>100</v>
      </c>
      <c r="DX17" s="79">
        <v>100</v>
      </c>
      <c r="DY17" s="78">
        <v>35</v>
      </c>
      <c r="DZ17" s="78">
        <v>68</v>
      </c>
      <c r="EA17" s="78">
        <v>35</v>
      </c>
      <c r="EB17" s="78">
        <v>68</v>
      </c>
      <c r="EC17" s="79">
        <v>100</v>
      </c>
      <c r="ED17" s="79">
        <v>100</v>
      </c>
      <c r="EE17" s="78">
        <v>26</v>
      </c>
      <c r="EF17" s="78">
        <v>35</v>
      </c>
      <c r="EG17" s="78">
        <v>26</v>
      </c>
      <c r="EH17" s="78">
        <v>35</v>
      </c>
      <c r="EI17" s="79">
        <v>100</v>
      </c>
      <c r="EJ17" s="79">
        <v>100</v>
      </c>
      <c r="EK17" s="78">
        <v>30</v>
      </c>
      <c r="EL17" s="78">
        <v>32</v>
      </c>
      <c r="EM17" s="78">
        <v>30</v>
      </c>
      <c r="EN17" s="78">
        <v>32</v>
      </c>
      <c r="EO17" s="79">
        <v>100</v>
      </c>
      <c r="EP17" s="79">
        <v>100</v>
      </c>
      <c r="EQ17" s="78">
        <v>30</v>
      </c>
      <c r="ER17" s="78">
        <v>30</v>
      </c>
      <c r="ES17" s="78">
        <v>30</v>
      </c>
      <c r="ET17" s="78">
        <v>30</v>
      </c>
      <c r="EU17" s="79">
        <v>100</v>
      </c>
      <c r="EV17" s="79">
        <v>100</v>
      </c>
      <c r="EW17" s="78">
        <v>16</v>
      </c>
      <c r="EX17" s="78">
        <v>30</v>
      </c>
      <c r="EY17" s="78">
        <v>16</v>
      </c>
      <c r="EZ17" s="78">
        <v>30</v>
      </c>
      <c r="FA17" s="79">
        <v>100</v>
      </c>
      <c r="FB17" s="79">
        <v>100</v>
      </c>
      <c r="FC17" s="78">
        <v>21</v>
      </c>
      <c r="FD17" s="78">
        <v>26</v>
      </c>
      <c r="FE17" s="78">
        <v>25</v>
      </c>
      <c r="FF17" s="78">
        <v>30</v>
      </c>
      <c r="FG17" s="82">
        <v>119.05</v>
      </c>
      <c r="FH17" s="82">
        <v>115.38</v>
      </c>
      <c r="FI17" s="78">
        <v>16</v>
      </c>
      <c r="FJ17" s="78">
        <v>28</v>
      </c>
      <c r="FK17" s="78">
        <v>16</v>
      </c>
      <c r="FL17" s="78">
        <v>28</v>
      </c>
      <c r="FM17" s="79">
        <v>100</v>
      </c>
      <c r="FN17" s="79">
        <v>100</v>
      </c>
      <c r="FO17" s="78">
        <v>20</v>
      </c>
      <c r="FP17" s="78">
        <v>32</v>
      </c>
      <c r="FQ17" s="78">
        <v>20</v>
      </c>
      <c r="FR17" s="78">
        <v>30</v>
      </c>
      <c r="FS17" s="79">
        <v>100</v>
      </c>
      <c r="FT17" s="80">
        <v>93.75</v>
      </c>
      <c r="FU17" s="78">
        <v>25</v>
      </c>
      <c r="FV17" s="78">
        <v>30</v>
      </c>
      <c r="FW17" s="78">
        <v>25</v>
      </c>
      <c r="FX17" s="78">
        <v>35</v>
      </c>
      <c r="FY17" s="79">
        <v>100</v>
      </c>
      <c r="FZ17" s="82">
        <v>116.67</v>
      </c>
      <c r="GA17" s="78">
        <v>0</v>
      </c>
      <c r="GB17" s="78">
        <v>0</v>
      </c>
      <c r="GC17" s="78">
        <v>35</v>
      </c>
      <c r="GD17" s="78">
        <v>35</v>
      </c>
      <c r="GE17" s="79">
        <v>0</v>
      </c>
      <c r="GF17" s="79">
        <v>0</v>
      </c>
      <c r="GG17" s="78">
        <v>20</v>
      </c>
      <c r="GH17" s="78">
        <v>32</v>
      </c>
      <c r="GI17" s="78">
        <v>22</v>
      </c>
      <c r="GJ17" s="78">
        <v>32</v>
      </c>
      <c r="GK17" s="82">
        <v>110</v>
      </c>
      <c r="GL17" s="79">
        <v>100</v>
      </c>
      <c r="GM17" s="78">
        <v>24.4</v>
      </c>
      <c r="GN17" s="78">
        <v>30</v>
      </c>
      <c r="GO17" s="78">
        <v>24.4</v>
      </c>
      <c r="GP17" s="78">
        <v>48</v>
      </c>
      <c r="GQ17" s="79">
        <v>100</v>
      </c>
      <c r="GR17" s="82">
        <v>160</v>
      </c>
      <c r="GS17" s="78">
        <v>20</v>
      </c>
      <c r="GT17" s="78">
        <v>34</v>
      </c>
      <c r="GU17" s="78">
        <v>78</v>
      </c>
      <c r="GV17" s="78">
        <v>78</v>
      </c>
      <c r="GW17" s="82">
        <v>390</v>
      </c>
      <c r="GX17" s="82">
        <v>229.41</v>
      </c>
      <c r="GY17" s="78">
        <v>25</v>
      </c>
      <c r="GZ17" s="78">
        <v>32</v>
      </c>
      <c r="HA17" s="78">
        <v>23</v>
      </c>
      <c r="HB17" s="78">
        <v>32</v>
      </c>
      <c r="HC17" s="80">
        <v>92</v>
      </c>
      <c r="HD17" s="79">
        <v>100</v>
      </c>
      <c r="HE17" s="78">
        <v>20</v>
      </c>
      <c r="HF17" s="78">
        <v>35</v>
      </c>
      <c r="HG17" s="78">
        <v>26</v>
      </c>
      <c r="HH17" s="78">
        <v>50</v>
      </c>
      <c r="HI17" s="82">
        <v>130</v>
      </c>
      <c r="HJ17" s="82">
        <v>142.86000000000001</v>
      </c>
      <c r="HK17" s="78">
        <v>23.342575720076333</v>
      </c>
      <c r="HL17" s="78">
        <v>34.648953093258861</v>
      </c>
      <c r="HM17" s="78">
        <v>28.439335632197274</v>
      </c>
      <c r="HN17" s="78">
        <v>24.025161984267495</v>
      </c>
      <c r="HO17" s="78">
        <v>35.769871680843245</v>
      </c>
      <c r="HP17" s="78">
        <v>29.315131950730162</v>
      </c>
      <c r="HQ17" s="83">
        <v>102.92</v>
      </c>
      <c r="HR17" s="83">
        <v>103.24</v>
      </c>
      <c r="HS17" s="83">
        <v>103.08</v>
      </c>
    </row>
    <row r="18" spans="1:227" x14ac:dyDescent="0.25">
      <c r="A18" s="90" t="s">
        <v>57</v>
      </c>
      <c r="B18" s="91">
        <v>15</v>
      </c>
      <c r="C18" s="78">
        <v>79.150000000000006</v>
      </c>
      <c r="D18" s="78">
        <v>99.52</v>
      </c>
      <c r="E18" s="78">
        <v>79.150000000000006</v>
      </c>
      <c r="F18" s="78">
        <v>99.52</v>
      </c>
      <c r="G18" s="79">
        <v>100</v>
      </c>
      <c r="H18" s="79">
        <v>100</v>
      </c>
      <c r="I18" s="78">
        <v>69</v>
      </c>
      <c r="J18" s="78">
        <v>105</v>
      </c>
      <c r="K18" s="78">
        <v>69</v>
      </c>
      <c r="L18" s="78">
        <v>103</v>
      </c>
      <c r="M18" s="79">
        <v>100</v>
      </c>
      <c r="N18" s="80">
        <v>98.1</v>
      </c>
      <c r="O18" s="78">
        <v>92.5</v>
      </c>
      <c r="P18" s="78">
        <v>92.5</v>
      </c>
      <c r="Q18" s="78">
        <v>92.5</v>
      </c>
      <c r="R18" s="78">
        <v>92.5</v>
      </c>
      <c r="S18" s="79">
        <v>100</v>
      </c>
      <c r="T18" s="79">
        <v>100</v>
      </c>
      <c r="U18" s="78">
        <v>58</v>
      </c>
      <c r="V18" s="78">
        <v>98</v>
      </c>
      <c r="W18" s="78">
        <v>58</v>
      </c>
      <c r="X18" s="78">
        <v>98</v>
      </c>
      <c r="Y18" s="79">
        <v>100</v>
      </c>
      <c r="Z18" s="79">
        <v>100</v>
      </c>
      <c r="AA18" s="78">
        <v>158.69999999999999</v>
      </c>
      <c r="AB18" s="78">
        <v>158.69999999999999</v>
      </c>
      <c r="AC18" s="78">
        <v>158.69999999999999</v>
      </c>
      <c r="AD18" s="78">
        <v>158.69999999999999</v>
      </c>
      <c r="AE18" s="79">
        <v>100</v>
      </c>
      <c r="AF18" s="79">
        <v>100</v>
      </c>
      <c r="AG18" s="78">
        <v>91</v>
      </c>
      <c r="AH18" s="78">
        <v>91</v>
      </c>
      <c r="AI18" s="81"/>
      <c r="AJ18" s="81"/>
      <c r="AK18" s="79">
        <v>0</v>
      </c>
      <c r="AL18" s="79">
        <v>0</v>
      </c>
      <c r="AM18" s="78">
        <v>72</v>
      </c>
      <c r="AN18" s="78">
        <v>98.61</v>
      </c>
      <c r="AO18" s="78">
        <v>72</v>
      </c>
      <c r="AP18" s="78">
        <v>98.61</v>
      </c>
      <c r="AQ18" s="79">
        <v>100</v>
      </c>
      <c r="AR18" s="79">
        <v>100</v>
      </c>
      <c r="AS18" s="78">
        <v>113.27</v>
      </c>
      <c r="AT18" s="78">
        <v>115</v>
      </c>
      <c r="AU18" s="78">
        <v>113.27</v>
      </c>
      <c r="AV18" s="78">
        <v>115</v>
      </c>
      <c r="AW18" s="79">
        <v>100</v>
      </c>
      <c r="AX18" s="79">
        <v>100</v>
      </c>
      <c r="AY18" s="78">
        <v>89.8</v>
      </c>
      <c r="AZ18" s="78">
        <v>152</v>
      </c>
      <c r="BA18" s="78">
        <v>89.8</v>
      </c>
      <c r="BB18" s="78">
        <v>143.5</v>
      </c>
      <c r="BC18" s="79">
        <v>100</v>
      </c>
      <c r="BD18" s="80">
        <v>94.41</v>
      </c>
      <c r="BE18" s="78">
        <v>65</v>
      </c>
      <c r="BF18" s="78">
        <v>107</v>
      </c>
      <c r="BG18" s="78">
        <v>65</v>
      </c>
      <c r="BH18" s="78">
        <v>107</v>
      </c>
      <c r="BI18" s="79">
        <v>100</v>
      </c>
      <c r="BJ18" s="79">
        <v>100</v>
      </c>
      <c r="BK18" s="78">
        <v>65</v>
      </c>
      <c r="BL18" s="78">
        <v>77</v>
      </c>
      <c r="BM18" s="78">
        <v>65</v>
      </c>
      <c r="BN18" s="78">
        <v>78.5</v>
      </c>
      <c r="BO18" s="79">
        <v>100</v>
      </c>
      <c r="BP18" s="82">
        <v>101.95</v>
      </c>
      <c r="BQ18" s="78">
        <v>170.95</v>
      </c>
      <c r="BR18" s="78">
        <v>170.95</v>
      </c>
      <c r="BS18" s="78">
        <v>170.95</v>
      </c>
      <c r="BT18" s="78">
        <v>170.95</v>
      </c>
      <c r="BU18" s="79">
        <v>100</v>
      </c>
      <c r="BV18" s="79">
        <v>100</v>
      </c>
      <c r="BW18" s="78">
        <v>70.7</v>
      </c>
      <c r="BX18" s="78">
        <v>98.95</v>
      </c>
      <c r="BY18" s="78">
        <v>70.7</v>
      </c>
      <c r="BZ18" s="78">
        <v>93.4</v>
      </c>
      <c r="CA18" s="79">
        <v>100</v>
      </c>
      <c r="CB18" s="80">
        <v>94.39</v>
      </c>
      <c r="CC18" s="78">
        <v>72</v>
      </c>
      <c r="CD18" s="78">
        <v>122</v>
      </c>
      <c r="CE18" s="78">
        <v>82</v>
      </c>
      <c r="CF18" s="78">
        <v>122</v>
      </c>
      <c r="CG18" s="82">
        <v>113.89</v>
      </c>
      <c r="CH18" s="79">
        <v>100</v>
      </c>
      <c r="CI18" s="78">
        <v>63.26</v>
      </c>
      <c r="CJ18" s="78">
        <v>70</v>
      </c>
      <c r="CK18" s="78">
        <v>63.26</v>
      </c>
      <c r="CL18" s="78">
        <v>70</v>
      </c>
      <c r="CM18" s="79">
        <v>100</v>
      </c>
      <c r="CN18" s="79">
        <v>100</v>
      </c>
      <c r="CO18" s="78">
        <v>65</v>
      </c>
      <c r="CP18" s="78">
        <v>121.99</v>
      </c>
      <c r="CQ18" s="78">
        <v>82.5</v>
      </c>
      <c r="CR18" s="78">
        <v>125.44</v>
      </c>
      <c r="CS18" s="82">
        <v>126.92</v>
      </c>
      <c r="CT18" s="82">
        <v>102.83</v>
      </c>
      <c r="CU18" s="78">
        <v>80</v>
      </c>
      <c r="CV18" s="78">
        <v>80</v>
      </c>
      <c r="CW18" s="78">
        <v>80</v>
      </c>
      <c r="CX18" s="78">
        <v>80</v>
      </c>
      <c r="CY18" s="79">
        <v>100</v>
      </c>
      <c r="CZ18" s="79">
        <v>100</v>
      </c>
      <c r="DA18" s="78">
        <v>101</v>
      </c>
      <c r="DB18" s="78">
        <v>122.3</v>
      </c>
      <c r="DC18" s="78">
        <v>101</v>
      </c>
      <c r="DD18" s="78">
        <v>122.3</v>
      </c>
      <c r="DE18" s="79">
        <v>100</v>
      </c>
      <c r="DF18" s="79">
        <v>100</v>
      </c>
      <c r="DG18" s="78">
        <v>85</v>
      </c>
      <c r="DH18" s="78">
        <v>103.61</v>
      </c>
      <c r="DI18" s="78">
        <v>94</v>
      </c>
      <c r="DJ18" s="78">
        <v>103.85</v>
      </c>
      <c r="DK18" s="82">
        <v>110.59</v>
      </c>
      <c r="DL18" s="82">
        <v>100.23</v>
      </c>
      <c r="DM18" s="78">
        <v>89</v>
      </c>
      <c r="DN18" s="78">
        <v>89</v>
      </c>
      <c r="DO18" s="78">
        <v>111</v>
      </c>
      <c r="DP18" s="78">
        <v>111</v>
      </c>
      <c r="DQ18" s="82">
        <v>124.72</v>
      </c>
      <c r="DR18" s="82">
        <v>124.72</v>
      </c>
      <c r="DS18" s="78">
        <v>93</v>
      </c>
      <c r="DT18" s="78">
        <v>121.04</v>
      </c>
      <c r="DU18" s="78">
        <v>93</v>
      </c>
      <c r="DV18" s="78">
        <v>121.04</v>
      </c>
      <c r="DW18" s="79">
        <v>100</v>
      </c>
      <c r="DX18" s="79">
        <v>100</v>
      </c>
      <c r="DY18" s="78">
        <v>71</v>
      </c>
      <c r="DZ18" s="78">
        <v>81</v>
      </c>
      <c r="EA18" s="78">
        <v>71</v>
      </c>
      <c r="EB18" s="78">
        <v>81</v>
      </c>
      <c r="EC18" s="79">
        <v>100</v>
      </c>
      <c r="ED18" s="79">
        <v>100</v>
      </c>
      <c r="EE18" s="78">
        <v>78</v>
      </c>
      <c r="EF18" s="78">
        <v>125.6</v>
      </c>
      <c r="EG18" s="78">
        <v>78</v>
      </c>
      <c r="EH18" s="78">
        <v>125.6</v>
      </c>
      <c r="EI18" s="79">
        <v>100</v>
      </c>
      <c r="EJ18" s="79">
        <v>100</v>
      </c>
      <c r="EK18" s="78">
        <v>67.8</v>
      </c>
      <c r="EL18" s="78">
        <v>67.8</v>
      </c>
      <c r="EM18" s="78">
        <v>114.9</v>
      </c>
      <c r="EN18" s="78">
        <v>114.9</v>
      </c>
      <c r="EO18" s="82">
        <v>169.47</v>
      </c>
      <c r="EP18" s="82">
        <v>169.47</v>
      </c>
      <c r="EQ18" s="78">
        <v>121.36</v>
      </c>
      <c r="ER18" s="78">
        <v>121.36</v>
      </c>
      <c r="ES18" s="78">
        <v>121.36</v>
      </c>
      <c r="ET18" s="78">
        <v>151</v>
      </c>
      <c r="EU18" s="79">
        <v>100</v>
      </c>
      <c r="EV18" s="82">
        <v>124.42</v>
      </c>
      <c r="EW18" s="78">
        <v>57</v>
      </c>
      <c r="EX18" s="78">
        <v>85.25</v>
      </c>
      <c r="EY18" s="78">
        <v>57</v>
      </c>
      <c r="EZ18" s="78">
        <v>85.25</v>
      </c>
      <c r="FA18" s="79">
        <v>100</v>
      </c>
      <c r="FB18" s="79">
        <v>100</v>
      </c>
      <c r="FC18" s="78">
        <v>51</v>
      </c>
      <c r="FD18" s="78">
        <v>75</v>
      </c>
      <c r="FE18" s="78">
        <v>51</v>
      </c>
      <c r="FF18" s="78">
        <v>77.5</v>
      </c>
      <c r="FG18" s="79">
        <v>100</v>
      </c>
      <c r="FH18" s="82">
        <v>103.33</v>
      </c>
      <c r="FI18" s="78">
        <v>74</v>
      </c>
      <c r="FJ18" s="78">
        <v>79</v>
      </c>
      <c r="FK18" s="78">
        <v>74</v>
      </c>
      <c r="FL18" s="78">
        <v>79</v>
      </c>
      <c r="FM18" s="79">
        <v>100</v>
      </c>
      <c r="FN18" s="79">
        <v>100</v>
      </c>
      <c r="FO18" s="78">
        <v>76</v>
      </c>
      <c r="FP18" s="78">
        <v>122</v>
      </c>
      <c r="FQ18" s="78">
        <v>79.5</v>
      </c>
      <c r="FR18" s="78">
        <v>122</v>
      </c>
      <c r="FS18" s="82">
        <v>104.61</v>
      </c>
      <c r="FT18" s="79">
        <v>100</v>
      </c>
      <c r="FU18" s="78">
        <v>73.040000000000006</v>
      </c>
      <c r="FV18" s="78">
        <v>119.41</v>
      </c>
      <c r="FW18" s="78">
        <v>73.040000000000006</v>
      </c>
      <c r="FX18" s="78">
        <v>73.040000000000006</v>
      </c>
      <c r="FY18" s="79">
        <v>100</v>
      </c>
      <c r="FZ18" s="80">
        <v>61.17</v>
      </c>
      <c r="GA18" s="78">
        <v>90.24</v>
      </c>
      <c r="GB18" s="78">
        <v>90.24</v>
      </c>
      <c r="GC18" s="78">
        <v>90.24</v>
      </c>
      <c r="GD18" s="78">
        <v>90.24</v>
      </c>
      <c r="GE18" s="79">
        <v>100</v>
      </c>
      <c r="GF18" s="79">
        <v>100</v>
      </c>
      <c r="GG18" s="78">
        <v>74.400000000000006</v>
      </c>
      <c r="GH18" s="78">
        <v>93</v>
      </c>
      <c r="GI18" s="78">
        <v>83</v>
      </c>
      <c r="GJ18" s="78">
        <v>93</v>
      </c>
      <c r="GK18" s="82">
        <v>111.56</v>
      </c>
      <c r="GL18" s="79">
        <v>100</v>
      </c>
      <c r="GM18" s="78">
        <v>77.34</v>
      </c>
      <c r="GN18" s="78">
        <v>117</v>
      </c>
      <c r="GO18" s="78">
        <v>117.99</v>
      </c>
      <c r="GP18" s="78">
        <v>129.80000000000001</v>
      </c>
      <c r="GQ18" s="82">
        <v>152.56</v>
      </c>
      <c r="GR18" s="82">
        <v>110.94</v>
      </c>
      <c r="GS18" s="78">
        <v>64</v>
      </c>
      <c r="GT18" s="78">
        <v>64</v>
      </c>
      <c r="GU18" s="78">
        <v>64</v>
      </c>
      <c r="GV18" s="78">
        <v>64</v>
      </c>
      <c r="GW18" s="79">
        <v>100</v>
      </c>
      <c r="GX18" s="79">
        <v>100</v>
      </c>
      <c r="GY18" s="78">
        <v>61</v>
      </c>
      <c r="GZ18" s="78">
        <v>75</v>
      </c>
      <c r="HA18" s="78">
        <v>71.59</v>
      </c>
      <c r="HB18" s="78">
        <v>77.599999999999994</v>
      </c>
      <c r="HC18" s="82">
        <v>117.36</v>
      </c>
      <c r="HD18" s="82">
        <v>103.47</v>
      </c>
      <c r="HE18" s="78">
        <v>76</v>
      </c>
      <c r="HF18" s="78">
        <v>112</v>
      </c>
      <c r="HG18" s="78">
        <v>69</v>
      </c>
      <c r="HH18" s="78">
        <v>112</v>
      </c>
      <c r="HI18" s="80">
        <v>90.79</v>
      </c>
      <c r="HJ18" s="79">
        <v>100</v>
      </c>
      <c r="HK18" s="78">
        <v>79.173195293271164</v>
      </c>
      <c r="HL18" s="78">
        <v>100.54397011166071</v>
      </c>
      <c r="HM18" s="78">
        <v>89.221003027377648</v>
      </c>
      <c r="HN18" s="78">
        <v>83.157690943273764</v>
      </c>
      <c r="HO18" s="78">
        <v>102.4602072791365</v>
      </c>
      <c r="HP18" s="78">
        <v>92.305764992779345</v>
      </c>
      <c r="HQ18" s="83">
        <v>105.03</v>
      </c>
      <c r="HR18" s="83">
        <v>101.91</v>
      </c>
      <c r="HS18" s="83">
        <v>103.46</v>
      </c>
    </row>
    <row r="19" spans="1:227" x14ac:dyDescent="0.25">
      <c r="A19" s="90" t="s">
        <v>58</v>
      </c>
      <c r="B19" s="91">
        <v>16</v>
      </c>
      <c r="C19" s="78">
        <v>189</v>
      </c>
      <c r="D19" s="78">
        <v>212.6</v>
      </c>
      <c r="E19" s="78">
        <v>211.74</v>
      </c>
      <c r="F19" s="78">
        <v>212.6</v>
      </c>
      <c r="G19" s="82">
        <v>112.03</v>
      </c>
      <c r="H19" s="79">
        <v>100</v>
      </c>
      <c r="I19" s="78">
        <v>139</v>
      </c>
      <c r="J19" s="78">
        <v>163.99</v>
      </c>
      <c r="K19" s="78">
        <v>139</v>
      </c>
      <c r="L19" s="78">
        <v>163</v>
      </c>
      <c r="M19" s="79">
        <v>100</v>
      </c>
      <c r="N19" s="80">
        <v>99.4</v>
      </c>
      <c r="O19" s="78">
        <v>0</v>
      </c>
      <c r="P19" s="78">
        <v>0</v>
      </c>
      <c r="Q19" s="81"/>
      <c r="R19" s="81"/>
      <c r="S19" s="79">
        <v>0</v>
      </c>
      <c r="T19" s="79">
        <v>0</v>
      </c>
      <c r="U19" s="78">
        <v>158</v>
      </c>
      <c r="V19" s="78">
        <v>165</v>
      </c>
      <c r="W19" s="78">
        <v>158</v>
      </c>
      <c r="X19" s="78">
        <v>165</v>
      </c>
      <c r="Y19" s="79">
        <v>100</v>
      </c>
      <c r="Z19" s="79">
        <v>100</v>
      </c>
      <c r="AA19" s="78">
        <v>218.9</v>
      </c>
      <c r="AB19" s="78">
        <v>218.9</v>
      </c>
      <c r="AC19" s="78">
        <v>218.9</v>
      </c>
      <c r="AD19" s="78">
        <v>218.9</v>
      </c>
      <c r="AE19" s="79">
        <v>100</v>
      </c>
      <c r="AF19" s="79">
        <v>100</v>
      </c>
      <c r="AG19" s="78">
        <v>211</v>
      </c>
      <c r="AH19" s="78">
        <v>211</v>
      </c>
      <c r="AI19" s="78">
        <v>211</v>
      </c>
      <c r="AJ19" s="78">
        <v>211</v>
      </c>
      <c r="AK19" s="79">
        <v>100</v>
      </c>
      <c r="AL19" s="79">
        <v>100</v>
      </c>
      <c r="AM19" s="78">
        <v>154</v>
      </c>
      <c r="AN19" s="78">
        <v>165.61</v>
      </c>
      <c r="AO19" s="78">
        <v>154</v>
      </c>
      <c r="AP19" s="78">
        <v>165.61</v>
      </c>
      <c r="AQ19" s="79">
        <v>100</v>
      </c>
      <c r="AR19" s="79">
        <v>100</v>
      </c>
      <c r="AS19" s="78">
        <v>193.46</v>
      </c>
      <c r="AT19" s="78">
        <v>245</v>
      </c>
      <c r="AU19" s="78">
        <v>193.46</v>
      </c>
      <c r="AV19" s="78">
        <v>245</v>
      </c>
      <c r="AW19" s="79">
        <v>100</v>
      </c>
      <c r="AX19" s="79">
        <v>100</v>
      </c>
      <c r="AY19" s="78">
        <v>195</v>
      </c>
      <c r="AZ19" s="78">
        <v>210</v>
      </c>
      <c r="BA19" s="78">
        <v>195.7</v>
      </c>
      <c r="BB19" s="78">
        <v>195.7</v>
      </c>
      <c r="BC19" s="82">
        <v>100.36</v>
      </c>
      <c r="BD19" s="80">
        <v>93.19</v>
      </c>
      <c r="BE19" s="78">
        <v>157.86000000000001</v>
      </c>
      <c r="BF19" s="78">
        <v>180</v>
      </c>
      <c r="BG19" s="78">
        <v>157.86000000000001</v>
      </c>
      <c r="BH19" s="78">
        <v>184</v>
      </c>
      <c r="BI19" s="79">
        <v>100</v>
      </c>
      <c r="BJ19" s="82">
        <v>102.22</v>
      </c>
      <c r="BK19" s="78">
        <v>145.1</v>
      </c>
      <c r="BL19" s="78">
        <v>170</v>
      </c>
      <c r="BM19" s="78">
        <v>141.82</v>
      </c>
      <c r="BN19" s="78">
        <v>184</v>
      </c>
      <c r="BO19" s="80">
        <v>97.74</v>
      </c>
      <c r="BP19" s="82">
        <v>108.24</v>
      </c>
      <c r="BQ19" s="78">
        <v>0</v>
      </c>
      <c r="BR19" s="78">
        <v>0</v>
      </c>
      <c r="BS19" s="81"/>
      <c r="BT19" s="81"/>
      <c r="BU19" s="79">
        <v>0</v>
      </c>
      <c r="BV19" s="79">
        <v>0</v>
      </c>
      <c r="BW19" s="78">
        <v>165.8</v>
      </c>
      <c r="BX19" s="78">
        <v>211.74</v>
      </c>
      <c r="BY19" s="78">
        <v>165.8</v>
      </c>
      <c r="BZ19" s="78">
        <v>211.74</v>
      </c>
      <c r="CA19" s="79">
        <v>100</v>
      </c>
      <c r="CB19" s="79">
        <v>100</v>
      </c>
      <c r="CC19" s="78">
        <v>146</v>
      </c>
      <c r="CD19" s="78">
        <v>168</v>
      </c>
      <c r="CE19" s="78">
        <v>150</v>
      </c>
      <c r="CF19" s="78">
        <v>162.41999999999999</v>
      </c>
      <c r="CG19" s="82">
        <v>102.74</v>
      </c>
      <c r="CH19" s="80">
        <v>96.68</v>
      </c>
      <c r="CI19" s="78">
        <v>161.34</v>
      </c>
      <c r="CJ19" s="78">
        <v>167.43</v>
      </c>
      <c r="CK19" s="78">
        <v>161.34</v>
      </c>
      <c r="CL19" s="78">
        <v>167.43</v>
      </c>
      <c r="CM19" s="79">
        <v>100</v>
      </c>
      <c r="CN19" s="79">
        <v>100</v>
      </c>
      <c r="CO19" s="78">
        <v>105</v>
      </c>
      <c r="CP19" s="78">
        <v>161.5</v>
      </c>
      <c r="CQ19" s="78">
        <v>157</v>
      </c>
      <c r="CR19" s="78">
        <v>171</v>
      </c>
      <c r="CS19" s="82">
        <v>149.52000000000001</v>
      </c>
      <c r="CT19" s="82">
        <v>105.88</v>
      </c>
      <c r="CU19" s="78">
        <v>202</v>
      </c>
      <c r="CV19" s="78">
        <v>202</v>
      </c>
      <c r="CW19" s="78">
        <v>202</v>
      </c>
      <c r="CX19" s="78">
        <v>202</v>
      </c>
      <c r="CY19" s="79">
        <v>100</v>
      </c>
      <c r="CZ19" s="79">
        <v>100</v>
      </c>
      <c r="DA19" s="78">
        <v>155.6</v>
      </c>
      <c r="DB19" s="78">
        <v>155.6</v>
      </c>
      <c r="DC19" s="78">
        <v>155.6</v>
      </c>
      <c r="DD19" s="78">
        <v>155.6</v>
      </c>
      <c r="DE19" s="79">
        <v>100</v>
      </c>
      <c r="DF19" s="79">
        <v>100</v>
      </c>
      <c r="DG19" s="78">
        <v>139.31</v>
      </c>
      <c r="DH19" s="78">
        <v>147</v>
      </c>
      <c r="DI19" s="78">
        <v>139.31</v>
      </c>
      <c r="DJ19" s="78">
        <v>147</v>
      </c>
      <c r="DK19" s="79">
        <v>100</v>
      </c>
      <c r="DL19" s="79">
        <v>100</v>
      </c>
      <c r="DM19" s="78">
        <v>194</v>
      </c>
      <c r="DN19" s="78">
        <v>194</v>
      </c>
      <c r="DO19" s="78">
        <v>194</v>
      </c>
      <c r="DP19" s="78">
        <v>194</v>
      </c>
      <c r="DQ19" s="79">
        <v>100</v>
      </c>
      <c r="DR19" s="79">
        <v>100</v>
      </c>
      <c r="DS19" s="78">
        <v>161.93</v>
      </c>
      <c r="DT19" s="78">
        <v>168.26</v>
      </c>
      <c r="DU19" s="78">
        <v>168</v>
      </c>
      <c r="DV19" s="78">
        <v>168.26</v>
      </c>
      <c r="DW19" s="82">
        <v>103.75</v>
      </c>
      <c r="DX19" s="79">
        <v>100</v>
      </c>
      <c r="DY19" s="78">
        <v>235</v>
      </c>
      <c r="DZ19" s="78">
        <v>258</v>
      </c>
      <c r="EA19" s="78">
        <v>235</v>
      </c>
      <c r="EB19" s="78">
        <v>258</v>
      </c>
      <c r="EC19" s="79">
        <v>100</v>
      </c>
      <c r="ED19" s="79">
        <v>100</v>
      </c>
      <c r="EE19" s="78">
        <v>166</v>
      </c>
      <c r="EF19" s="78">
        <v>184.3</v>
      </c>
      <c r="EG19" s="78">
        <v>166</v>
      </c>
      <c r="EH19" s="78">
        <v>184.3</v>
      </c>
      <c r="EI19" s="79">
        <v>100</v>
      </c>
      <c r="EJ19" s="79">
        <v>100</v>
      </c>
      <c r="EK19" s="78">
        <v>0</v>
      </c>
      <c r="EL19" s="78">
        <v>0</v>
      </c>
      <c r="EM19" s="78">
        <v>0</v>
      </c>
      <c r="EN19" s="78">
        <v>0</v>
      </c>
      <c r="EO19" s="79">
        <v>0</v>
      </c>
      <c r="EP19" s="79">
        <v>0</v>
      </c>
      <c r="EQ19" s="78">
        <v>0</v>
      </c>
      <c r="ER19" s="78">
        <v>0</v>
      </c>
      <c r="ES19" s="78">
        <v>211.75</v>
      </c>
      <c r="ET19" s="78">
        <v>211.75</v>
      </c>
      <c r="EU19" s="79">
        <v>0</v>
      </c>
      <c r="EV19" s="79">
        <v>0</v>
      </c>
      <c r="EW19" s="78">
        <v>159</v>
      </c>
      <c r="EX19" s="78">
        <v>168.2</v>
      </c>
      <c r="EY19" s="78">
        <v>159</v>
      </c>
      <c r="EZ19" s="78">
        <v>168.2</v>
      </c>
      <c r="FA19" s="79">
        <v>100</v>
      </c>
      <c r="FB19" s="79">
        <v>100</v>
      </c>
      <c r="FC19" s="78">
        <v>154</v>
      </c>
      <c r="FD19" s="78">
        <v>195</v>
      </c>
      <c r="FE19" s="78">
        <v>165.5</v>
      </c>
      <c r="FF19" s="78">
        <v>195</v>
      </c>
      <c r="FG19" s="82">
        <v>107.47</v>
      </c>
      <c r="FH19" s="79">
        <v>100</v>
      </c>
      <c r="FI19" s="78">
        <v>178.19</v>
      </c>
      <c r="FJ19" s="78">
        <v>182.83</v>
      </c>
      <c r="FK19" s="78">
        <v>178.19</v>
      </c>
      <c r="FL19" s="78">
        <v>182.83</v>
      </c>
      <c r="FM19" s="79">
        <v>100</v>
      </c>
      <c r="FN19" s="79">
        <v>100</v>
      </c>
      <c r="FO19" s="78">
        <v>161.5</v>
      </c>
      <c r="FP19" s="78">
        <v>169</v>
      </c>
      <c r="FQ19" s="78">
        <v>161</v>
      </c>
      <c r="FR19" s="78">
        <v>169</v>
      </c>
      <c r="FS19" s="80">
        <v>99.69</v>
      </c>
      <c r="FT19" s="79">
        <v>100</v>
      </c>
      <c r="FU19" s="78">
        <v>166.5</v>
      </c>
      <c r="FV19" s="78">
        <v>166.5</v>
      </c>
      <c r="FW19" s="78">
        <v>166.5</v>
      </c>
      <c r="FX19" s="78">
        <v>166.5</v>
      </c>
      <c r="FY19" s="79">
        <v>100</v>
      </c>
      <c r="FZ19" s="79">
        <v>100</v>
      </c>
      <c r="GA19" s="78">
        <v>193.06</v>
      </c>
      <c r="GB19" s="78">
        <v>193.06</v>
      </c>
      <c r="GC19" s="78">
        <v>193.06</v>
      </c>
      <c r="GD19" s="78">
        <v>193.06</v>
      </c>
      <c r="GE19" s="79">
        <v>100</v>
      </c>
      <c r="GF19" s="79">
        <v>100</v>
      </c>
      <c r="GG19" s="78">
        <v>165.86</v>
      </c>
      <c r="GH19" s="78">
        <v>174.4</v>
      </c>
      <c r="GI19" s="78">
        <v>160.5</v>
      </c>
      <c r="GJ19" s="78">
        <v>188</v>
      </c>
      <c r="GK19" s="80">
        <v>96.77</v>
      </c>
      <c r="GL19" s="82">
        <v>107.8</v>
      </c>
      <c r="GM19" s="78">
        <v>128.80000000000001</v>
      </c>
      <c r="GN19" s="78">
        <v>174</v>
      </c>
      <c r="GO19" s="78">
        <v>168</v>
      </c>
      <c r="GP19" s="78">
        <v>172</v>
      </c>
      <c r="GQ19" s="82">
        <v>130.43</v>
      </c>
      <c r="GR19" s="80">
        <v>98.85</v>
      </c>
      <c r="GS19" s="78">
        <v>0</v>
      </c>
      <c r="GT19" s="78">
        <v>0</v>
      </c>
      <c r="GU19" s="81"/>
      <c r="GV19" s="81"/>
      <c r="GW19" s="79">
        <v>0</v>
      </c>
      <c r="GX19" s="79">
        <v>0</v>
      </c>
      <c r="GY19" s="78">
        <v>138</v>
      </c>
      <c r="GZ19" s="78">
        <v>183</v>
      </c>
      <c r="HA19" s="78">
        <v>144.88</v>
      </c>
      <c r="HB19" s="78">
        <v>183</v>
      </c>
      <c r="HC19" s="82">
        <v>104.99</v>
      </c>
      <c r="HD19" s="79">
        <v>100</v>
      </c>
      <c r="HE19" s="78">
        <v>142</v>
      </c>
      <c r="HF19" s="78">
        <v>145</v>
      </c>
      <c r="HG19" s="78">
        <v>141</v>
      </c>
      <c r="HH19" s="78">
        <v>145</v>
      </c>
      <c r="HI19" s="80">
        <v>99.3</v>
      </c>
      <c r="HJ19" s="79">
        <v>100</v>
      </c>
      <c r="HK19" s="78">
        <v>164.80607995258723</v>
      </c>
      <c r="HL19" s="78">
        <v>182.48613715888439</v>
      </c>
      <c r="HM19" s="78">
        <v>173.42094715127666</v>
      </c>
      <c r="HN19" s="78">
        <v>170.86020061217906</v>
      </c>
      <c r="HO19" s="78">
        <v>183.97590067178893</v>
      </c>
      <c r="HP19" s="78">
        <v>177.29681129842203</v>
      </c>
      <c r="HQ19" s="83">
        <v>103.67</v>
      </c>
      <c r="HR19" s="83">
        <v>100.82</v>
      </c>
      <c r="HS19" s="83">
        <v>102.23</v>
      </c>
    </row>
    <row r="20" spans="1:227" x14ac:dyDescent="0.25">
      <c r="A20" s="90" t="s">
        <v>59</v>
      </c>
      <c r="B20" s="91">
        <v>17</v>
      </c>
      <c r="C20" s="78">
        <v>62</v>
      </c>
      <c r="D20" s="78">
        <v>70</v>
      </c>
      <c r="E20" s="78">
        <v>65</v>
      </c>
      <c r="F20" s="78">
        <v>70</v>
      </c>
      <c r="G20" s="82">
        <v>104.84</v>
      </c>
      <c r="H20" s="79">
        <v>100</v>
      </c>
      <c r="I20" s="78">
        <v>44</v>
      </c>
      <c r="J20" s="78">
        <v>51</v>
      </c>
      <c r="K20" s="78">
        <v>44</v>
      </c>
      <c r="L20" s="78">
        <v>51</v>
      </c>
      <c r="M20" s="79">
        <v>100</v>
      </c>
      <c r="N20" s="79">
        <v>100</v>
      </c>
      <c r="O20" s="78">
        <v>45.9</v>
      </c>
      <c r="P20" s="78">
        <v>45.9</v>
      </c>
      <c r="Q20" s="78">
        <v>45.9</v>
      </c>
      <c r="R20" s="78">
        <v>45.9</v>
      </c>
      <c r="S20" s="79">
        <v>100</v>
      </c>
      <c r="T20" s="79">
        <v>100</v>
      </c>
      <c r="U20" s="78">
        <v>40</v>
      </c>
      <c r="V20" s="78">
        <v>51</v>
      </c>
      <c r="W20" s="78">
        <v>40</v>
      </c>
      <c r="X20" s="78">
        <v>51</v>
      </c>
      <c r="Y20" s="79">
        <v>100</v>
      </c>
      <c r="Z20" s="79">
        <v>100</v>
      </c>
      <c r="AA20" s="78">
        <v>51.4</v>
      </c>
      <c r="AB20" s="78">
        <v>51.4</v>
      </c>
      <c r="AC20" s="78">
        <v>51.4</v>
      </c>
      <c r="AD20" s="78">
        <v>51.4</v>
      </c>
      <c r="AE20" s="79">
        <v>100</v>
      </c>
      <c r="AF20" s="79">
        <v>100</v>
      </c>
      <c r="AG20" s="78">
        <v>66</v>
      </c>
      <c r="AH20" s="78">
        <v>66</v>
      </c>
      <c r="AI20" s="78">
        <v>40</v>
      </c>
      <c r="AJ20" s="78">
        <v>40</v>
      </c>
      <c r="AK20" s="80">
        <v>60.61</v>
      </c>
      <c r="AL20" s="80">
        <v>60.61</v>
      </c>
      <c r="AM20" s="78">
        <v>51.24</v>
      </c>
      <c r="AN20" s="78">
        <v>62</v>
      </c>
      <c r="AO20" s="78">
        <v>51.24</v>
      </c>
      <c r="AP20" s="78">
        <v>62</v>
      </c>
      <c r="AQ20" s="79">
        <v>100</v>
      </c>
      <c r="AR20" s="79">
        <v>100</v>
      </c>
      <c r="AS20" s="78">
        <v>63.47</v>
      </c>
      <c r="AT20" s="78">
        <v>79.040000000000006</v>
      </c>
      <c r="AU20" s="78">
        <v>63.47</v>
      </c>
      <c r="AV20" s="78">
        <v>79.040000000000006</v>
      </c>
      <c r="AW20" s="79">
        <v>100</v>
      </c>
      <c r="AX20" s="79">
        <v>100</v>
      </c>
      <c r="AY20" s="78">
        <v>58</v>
      </c>
      <c r="AZ20" s="78">
        <v>62</v>
      </c>
      <c r="BA20" s="78">
        <v>62</v>
      </c>
      <c r="BB20" s="78">
        <v>62</v>
      </c>
      <c r="BC20" s="82">
        <v>106.9</v>
      </c>
      <c r="BD20" s="79">
        <v>100</v>
      </c>
      <c r="BE20" s="78">
        <v>30</v>
      </c>
      <c r="BF20" s="78">
        <v>54</v>
      </c>
      <c r="BG20" s="78">
        <v>30</v>
      </c>
      <c r="BH20" s="78">
        <v>54</v>
      </c>
      <c r="BI20" s="79">
        <v>100</v>
      </c>
      <c r="BJ20" s="79">
        <v>100</v>
      </c>
      <c r="BK20" s="78">
        <v>35</v>
      </c>
      <c r="BL20" s="78">
        <v>45</v>
      </c>
      <c r="BM20" s="78">
        <v>35</v>
      </c>
      <c r="BN20" s="78">
        <v>46</v>
      </c>
      <c r="BO20" s="79">
        <v>100</v>
      </c>
      <c r="BP20" s="82">
        <v>102.22</v>
      </c>
      <c r="BQ20" s="78">
        <v>60.74</v>
      </c>
      <c r="BR20" s="78">
        <v>60.74</v>
      </c>
      <c r="BS20" s="78">
        <v>60.74</v>
      </c>
      <c r="BT20" s="78">
        <v>60.74</v>
      </c>
      <c r="BU20" s="79">
        <v>100</v>
      </c>
      <c r="BV20" s="79">
        <v>100</v>
      </c>
      <c r="BW20" s="78">
        <v>51.5</v>
      </c>
      <c r="BX20" s="78">
        <v>55</v>
      </c>
      <c r="BY20" s="78">
        <v>51.5</v>
      </c>
      <c r="BZ20" s="78">
        <v>55</v>
      </c>
      <c r="CA20" s="79">
        <v>100</v>
      </c>
      <c r="CB20" s="79">
        <v>100</v>
      </c>
      <c r="CC20" s="78">
        <v>46.33</v>
      </c>
      <c r="CD20" s="78">
        <v>55</v>
      </c>
      <c r="CE20" s="78">
        <v>46.33</v>
      </c>
      <c r="CF20" s="78">
        <v>55</v>
      </c>
      <c r="CG20" s="79">
        <v>100</v>
      </c>
      <c r="CH20" s="79">
        <v>100</v>
      </c>
      <c r="CI20" s="78">
        <v>37</v>
      </c>
      <c r="CJ20" s="78">
        <v>46.23</v>
      </c>
      <c r="CK20" s="78">
        <v>37</v>
      </c>
      <c r="CL20" s="78">
        <v>46.23</v>
      </c>
      <c r="CM20" s="79">
        <v>100</v>
      </c>
      <c r="CN20" s="79">
        <v>100</v>
      </c>
      <c r="CO20" s="78">
        <v>45</v>
      </c>
      <c r="CP20" s="78">
        <v>100</v>
      </c>
      <c r="CQ20" s="78">
        <v>45</v>
      </c>
      <c r="CR20" s="78">
        <v>55</v>
      </c>
      <c r="CS20" s="79">
        <v>100</v>
      </c>
      <c r="CT20" s="80">
        <v>55</v>
      </c>
      <c r="CU20" s="78">
        <v>66</v>
      </c>
      <c r="CV20" s="78">
        <v>66</v>
      </c>
      <c r="CW20" s="78">
        <v>66</v>
      </c>
      <c r="CX20" s="78">
        <v>66</v>
      </c>
      <c r="CY20" s="79">
        <v>100</v>
      </c>
      <c r="CZ20" s="79">
        <v>100</v>
      </c>
      <c r="DA20" s="78">
        <v>47</v>
      </c>
      <c r="DB20" s="78">
        <v>50</v>
      </c>
      <c r="DC20" s="78">
        <v>47</v>
      </c>
      <c r="DD20" s="78">
        <v>50</v>
      </c>
      <c r="DE20" s="79">
        <v>100</v>
      </c>
      <c r="DF20" s="79">
        <v>100</v>
      </c>
      <c r="DG20" s="78">
        <v>29</v>
      </c>
      <c r="DH20" s="78">
        <v>46</v>
      </c>
      <c r="DI20" s="78">
        <v>29</v>
      </c>
      <c r="DJ20" s="78">
        <v>33</v>
      </c>
      <c r="DK20" s="79">
        <v>100</v>
      </c>
      <c r="DL20" s="80">
        <v>71.739999999999995</v>
      </c>
      <c r="DM20" s="78">
        <v>0</v>
      </c>
      <c r="DN20" s="78">
        <v>0</v>
      </c>
      <c r="DO20" s="78">
        <v>45</v>
      </c>
      <c r="DP20" s="78">
        <v>45</v>
      </c>
      <c r="DQ20" s="79">
        <v>0</v>
      </c>
      <c r="DR20" s="79">
        <v>0</v>
      </c>
      <c r="DS20" s="78">
        <v>25</v>
      </c>
      <c r="DT20" s="78">
        <v>57</v>
      </c>
      <c r="DU20" s="78">
        <v>25</v>
      </c>
      <c r="DV20" s="78">
        <v>57</v>
      </c>
      <c r="DW20" s="79">
        <v>100</v>
      </c>
      <c r="DX20" s="79">
        <v>100</v>
      </c>
      <c r="DY20" s="78">
        <v>61</v>
      </c>
      <c r="DZ20" s="78">
        <v>100</v>
      </c>
      <c r="EA20" s="78">
        <v>61</v>
      </c>
      <c r="EB20" s="78">
        <v>100</v>
      </c>
      <c r="EC20" s="79">
        <v>100</v>
      </c>
      <c r="ED20" s="79">
        <v>100</v>
      </c>
      <c r="EE20" s="78">
        <v>48</v>
      </c>
      <c r="EF20" s="78">
        <v>58</v>
      </c>
      <c r="EG20" s="78">
        <v>48</v>
      </c>
      <c r="EH20" s="78">
        <v>58</v>
      </c>
      <c r="EI20" s="79">
        <v>100</v>
      </c>
      <c r="EJ20" s="79">
        <v>100</v>
      </c>
      <c r="EK20" s="78">
        <v>51</v>
      </c>
      <c r="EL20" s="78">
        <v>51</v>
      </c>
      <c r="EM20" s="78">
        <v>60</v>
      </c>
      <c r="EN20" s="78">
        <v>60</v>
      </c>
      <c r="EO20" s="82">
        <v>117.65</v>
      </c>
      <c r="EP20" s="82">
        <v>117.65</v>
      </c>
      <c r="EQ20" s="78">
        <v>65</v>
      </c>
      <c r="ER20" s="78">
        <v>65</v>
      </c>
      <c r="ES20" s="78">
        <v>65</v>
      </c>
      <c r="ET20" s="78">
        <v>65</v>
      </c>
      <c r="EU20" s="79">
        <v>100</v>
      </c>
      <c r="EV20" s="79">
        <v>100</v>
      </c>
      <c r="EW20" s="78">
        <v>42</v>
      </c>
      <c r="EX20" s="78">
        <v>60.4</v>
      </c>
      <c r="EY20" s="78">
        <v>42</v>
      </c>
      <c r="EZ20" s="78">
        <v>60.4</v>
      </c>
      <c r="FA20" s="79">
        <v>100</v>
      </c>
      <c r="FB20" s="79">
        <v>100</v>
      </c>
      <c r="FC20" s="78">
        <v>51</v>
      </c>
      <c r="FD20" s="78">
        <v>82.7</v>
      </c>
      <c r="FE20" s="78">
        <v>60</v>
      </c>
      <c r="FF20" s="78">
        <v>82.7</v>
      </c>
      <c r="FG20" s="82">
        <v>117.65</v>
      </c>
      <c r="FH20" s="79">
        <v>100</v>
      </c>
      <c r="FI20" s="78">
        <v>25</v>
      </c>
      <c r="FJ20" s="78">
        <v>25</v>
      </c>
      <c r="FK20" s="78">
        <v>25</v>
      </c>
      <c r="FL20" s="78">
        <v>25</v>
      </c>
      <c r="FM20" s="79">
        <v>100</v>
      </c>
      <c r="FN20" s="79">
        <v>100</v>
      </c>
      <c r="FO20" s="78">
        <v>37</v>
      </c>
      <c r="FP20" s="78">
        <v>68</v>
      </c>
      <c r="FQ20" s="78">
        <v>37</v>
      </c>
      <c r="FR20" s="78">
        <v>117</v>
      </c>
      <c r="FS20" s="79">
        <v>100</v>
      </c>
      <c r="FT20" s="82">
        <v>172.06</v>
      </c>
      <c r="FU20" s="78">
        <v>50</v>
      </c>
      <c r="FV20" s="78">
        <v>50</v>
      </c>
      <c r="FW20" s="78">
        <v>50</v>
      </c>
      <c r="FX20" s="78">
        <v>50</v>
      </c>
      <c r="FY20" s="79">
        <v>100</v>
      </c>
      <c r="FZ20" s="79">
        <v>100</v>
      </c>
      <c r="GA20" s="78">
        <v>0</v>
      </c>
      <c r="GB20" s="78">
        <v>0</v>
      </c>
      <c r="GC20" s="78">
        <v>70</v>
      </c>
      <c r="GD20" s="78">
        <v>70</v>
      </c>
      <c r="GE20" s="79">
        <v>0</v>
      </c>
      <c r="GF20" s="79">
        <v>0</v>
      </c>
      <c r="GG20" s="78">
        <v>44</v>
      </c>
      <c r="GH20" s="78">
        <v>63</v>
      </c>
      <c r="GI20" s="78">
        <v>40</v>
      </c>
      <c r="GJ20" s="78">
        <v>63</v>
      </c>
      <c r="GK20" s="80">
        <v>90.91</v>
      </c>
      <c r="GL20" s="79">
        <v>100</v>
      </c>
      <c r="GM20" s="78">
        <v>28</v>
      </c>
      <c r="GN20" s="78">
        <v>60</v>
      </c>
      <c r="GO20" s="78">
        <v>28</v>
      </c>
      <c r="GP20" s="78">
        <v>48</v>
      </c>
      <c r="GQ20" s="79">
        <v>100</v>
      </c>
      <c r="GR20" s="80">
        <v>80</v>
      </c>
      <c r="GS20" s="78">
        <v>57</v>
      </c>
      <c r="GT20" s="78">
        <v>58</v>
      </c>
      <c r="GU20" s="78">
        <v>48</v>
      </c>
      <c r="GV20" s="78">
        <v>48</v>
      </c>
      <c r="GW20" s="80">
        <v>84.21</v>
      </c>
      <c r="GX20" s="80">
        <v>82.76</v>
      </c>
      <c r="GY20" s="78">
        <v>43.99</v>
      </c>
      <c r="GZ20" s="78">
        <v>66.88</v>
      </c>
      <c r="HA20" s="78">
        <v>43.99</v>
      </c>
      <c r="HB20" s="78">
        <v>66.88</v>
      </c>
      <c r="HC20" s="79">
        <v>100</v>
      </c>
      <c r="HD20" s="79">
        <v>100</v>
      </c>
      <c r="HE20" s="78">
        <v>40</v>
      </c>
      <c r="HF20" s="78">
        <v>56</v>
      </c>
      <c r="HG20" s="78">
        <v>40</v>
      </c>
      <c r="HH20" s="78">
        <v>56</v>
      </c>
      <c r="HI20" s="79">
        <v>100</v>
      </c>
      <c r="HJ20" s="79">
        <v>100</v>
      </c>
      <c r="HK20" s="78">
        <v>45.389374382627501</v>
      </c>
      <c r="HL20" s="78">
        <v>58.223499576222551</v>
      </c>
      <c r="HM20" s="78">
        <v>51.407472415320299</v>
      </c>
      <c r="HN20" s="78">
        <v>45.510129326889967</v>
      </c>
      <c r="HO20" s="78">
        <v>56.331309035863008</v>
      </c>
      <c r="HP20" s="78">
        <v>50.632451642944616</v>
      </c>
      <c r="HQ20" s="83">
        <v>100.27</v>
      </c>
      <c r="HR20" s="84">
        <v>96.75</v>
      </c>
      <c r="HS20" s="84">
        <v>98.49</v>
      </c>
    </row>
    <row r="21" spans="1:227" x14ac:dyDescent="0.25">
      <c r="A21" s="90" t="s">
        <v>60</v>
      </c>
      <c r="B21" s="91">
        <v>18</v>
      </c>
      <c r="C21" s="78">
        <v>46.19</v>
      </c>
      <c r="D21" s="78">
        <v>85</v>
      </c>
      <c r="E21" s="78">
        <v>46.19</v>
      </c>
      <c r="F21" s="78">
        <v>85</v>
      </c>
      <c r="G21" s="79">
        <v>100</v>
      </c>
      <c r="H21" s="79">
        <v>100</v>
      </c>
      <c r="I21" s="78">
        <v>31</v>
      </c>
      <c r="J21" s="78">
        <v>146</v>
      </c>
      <c r="K21" s="78">
        <v>37</v>
      </c>
      <c r="L21" s="78">
        <v>146</v>
      </c>
      <c r="M21" s="82">
        <v>119.35</v>
      </c>
      <c r="N21" s="79">
        <v>100</v>
      </c>
      <c r="O21" s="78">
        <v>41.5</v>
      </c>
      <c r="P21" s="78">
        <v>41.5</v>
      </c>
      <c r="Q21" s="78">
        <v>41.5</v>
      </c>
      <c r="R21" s="78">
        <v>41.5</v>
      </c>
      <c r="S21" s="79">
        <v>100</v>
      </c>
      <c r="T21" s="79">
        <v>100</v>
      </c>
      <c r="U21" s="78">
        <v>32</v>
      </c>
      <c r="V21" s="78">
        <v>48</v>
      </c>
      <c r="W21" s="78">
        <v>32</v>
      </c>
      <c r="X21" s="78">
        <v>48</v>
      </c>
      <c r="Y21" s="79">
        <v>100</v>
      </c>
      <c r="Z21" s="79">
        <v>100</v>
      </c>
      <c r="AA21" s="78">
        <v>0</v>
      </c>
      <c r="AB21" s="78">
        <v>0</v>
      </c>
      <c r="AC21" s="81"/>
      <c r="AD21" s="81"/>
      <c r="AE21" s="79">
        <v>0</v>
      </c>
      <c r="AF21" s="79">
        <v>0</v>
      </c>
      <c r="AG21" s="78">
        <v>41</v>
      </c>
      <c r="AH21" s="78">
        <v>41</v>
      </c>
      <c r="AI21" s="78">
        <v>41</v>
      </c>
      <c r="AJ21" s="78">
        <v>41</v>
      </c>
      <c r="AK21" s="79">
        <v>100</v>
      </c>
      <c r="AL21" s="79">
        <v>100</v>
      </c>
      <c r="AM21" s="78">
        <v>28.91</v>
      </c>
      <c r="AN21" s="78">
        <v>55</v>
      </c>
      <c r="AO21" s="78">
        <v>28.91</v>
      </c>
      <c r="AP21" s="78">
        <v>55</v>
      </c>
      <c r="AQ21" s="79">
        <v>100</v>
      </c>
      <c r="AR21" s="79">
        <v>100</v>
      </c>
      <c r="AS21" s="78">
        <v>39.93</v>
      </c>
      <c r="AT21" s="78">
        <v>75</v>
      </c>
      <c r="AU21" s="78">
        <v>39.93</v>
      </c>
      <c r="AV21" s="78">
        <v>75</v>
      </c>
      <c r="AW21" s="79">
        <v>100</v>
      </c>
      <c r="AX21" s="79">
        <v>100</v>
      </c>
      <c r="AY21" s="78">
        <v>48</v>
      </c>
      <c r="AZ21" s="78">
        <v>51</v>
      </c>
      <c r="BA21" s="78">
        <v>48</v>
      </c>
      <c r="BB21" s="78">
        <v>53</v>
      </c>
      <c r="BC21" s="79">
        <v>100</v>
      </c>
      <c r="BD21" s="82">
        <v>103.92</v>
      </c>
      <c r="BE21" s="78">
        <v>38</v>
      </c>
      <c r="BF21" s="78">
        <v>45</v>
      </c>
      <c r="BG21" s="78">
        <v>38</v>
      </c>
      <c r="BH21" s="78">
        <v>45</v>
      </c>
      <c r="BI21" s="79">
        <v>100</v>
      </c>
      <c r="BJ21" s="79">
        <v>100</v>
      </c>
      <c r="BK21" s="78">
        <v>43</v>
      </c>
      <c r="BL21" s="78">
        <v>60</v>
      </c>
      <c r="BM21" s="78">
        <v>43</v>
      </c>
      <c r="BN21" s="78">
        <v>60</v>
      </c>
      <c r="BO21" s="79">
        <v>100</v>
      </c>
      <c r="BP21" s="79">
        <v>100</v>
      </c>
      <c r="BQ21" s="78">
        <v>55.8</v>
      </c>
      <c r="BR21" s="78">
        <v>64.680000000000007</v>
      </c>
      <c r="BS21" s="78">
        <v>55.8</v>
      </c>
      <c r="BT21" s="78">
        <v>55.8</v>
      </c>
      <c r="BU21" s="79">
        <v>100</v>
      </c>
      <c r="BV21" s="80">
        <v>86.27</v>
      </c>
      <c r="BW21" s="78">
        <v>30</v>
      </c>
      <c r="BX21" s="78">
        <v>44</v>
      </c>
      <c r="BY21" s="78">
        <v>30</v>
      </c>
      <c r="BZ21" s="78">
        <v>44</v>
      </c>
      <c r="CA21" s="79">
        <v>100</v>
      </c>
      <c r="CB21" s="79">
        <v>100</v>
      </c>
      <c r="CC21" s="78">
        <v>36.25</v>
      </c>
      <c r="CD21" s="78">
        <v>48</v>
      </c>
      <c r="CE21" s="78">
        <v>38</v>
      </c>
      <c r="CF21" s="78">
        <v>63</v>
      </c>
      <c r="CG21" s="82">
        <v>104.83</v>
      </c>
      <c r="CH21" s="82">
        <v>131.25</v>
      </c>
      <c r="CI21" s="78">
        <v>36.25</v>
      </c>
      <c r="CJ21" s="78">
        <v>41.25</v>
      </c>
      <c r="CK21" s="78">
        <v>36.25</v>
      </c>
      <c r="CL21" s="78">
        <v>41.25</v>
      </c>
      <c r="CM21" s="79">
        <v>100</v>
      </c>
      <c r="CN21" s="79">
        <v>100</v>
      </c>
      <c r="CO21" s="78">
        <v>34</v>
      </c>
      <c r="CP21" s="78">
        <v>100</v>
      </c>
      <c r="CQ21" s="78">
        <v>34</v>
      </c>
      <c r="CR21" s="78">
        <v>120</v>
      </c>
      <c r="CS21" s="79">
        <v>100</v>
      </c>
      <c r="CT21" s="82">
        <v>120</v>
      </c>
      <c r="CU21" s="78">
        <v>40</v>
      </c>
      <c r="CV21" s="78">
        <v>40</v>
      </c>
      <c r="CW21" s="78">
        <v>40</v>
      </c>
      <c r="CX21" s="78">
        <v>40</v>
      </c>
      <c r="CY21" s="79">
        <v>100</v>
      </c>
      <c r="CZ21" s="79">
        <v>100</v>
      </c>
      <c r="DA21" s="78">
        <v>37</v>
      </c>
      <c r="DB21" s="78">
        <v>43</v>
      </c>
      <c r="DC21" s="78">
        <v>37</v>
      </c>
      <c r="DD21" s="78">
        <v>43</v>
      </c>
      <c r="DE21" s="79">
        <v>100</v>
      </c>
      <c r="DF21" s="79">
        <v>100</v>
      </c>
      <c r="DG21" s="78">
        <v>33</v>
      </c>
      <c r="DH21" s="78">
        <v>49.98</v>
      </c>
      <c r="DI21" s="78">
        <v>33</v>
      </c>
      <c r="DJ21" s="78">
        <v>49.98</v>
      </c>
      <c r="DK21" s="79">
        <v>100</v>
      </c>
      <c r="DL21" s="79">
        <v>100</v>
      </c>
      <c r="DM21" s="78">
        <v>50</v>
      </c>
      <c r="DN21" s="78">
        <v>50</v>
      </c>
      <c r="DO21" s="78">
        <v>30</v>
      </c>
      <c r="DP21" s="78">
        <v>30</v>
      </c>
      <c r="DQ21" s="80">
        <v>60</v>
      </c>
      <c r="DR21" s="80">
        <v>60</v>
      </c>
      <c r="DS21" s="78">
        <v>36</v>
      </c>
      <c r="DT21" s="78">
        <v>56</v>
      </c>
      <c r="DU21" s="78">
        <v>38</v>
      </c>
      <c r="DV21" s="78">
        <v>56</v>
      </c>
      <c r="DW21" s="82">
        <v>105.56</v>
      </c>
      <c r="DX21" s="79">
        <v>100</v>
      </c>
      <c r="DY21" s="78">
        <v>35</v>
      </c>
      <c r="DZ21" s="78">
        <v>82</v>
      </c>
      <c r="EA21" s="78">
        <v>35</v>
      </c>
      <c r="EB21" s="78">
        <v>82</v>
      </c>
      <c r="EC21" s="79">
        <v>100</v>
      </c>
      <c r="ED21" s="79">
        <v>100</v>
      </c>
      <c r="EE21" s="78">
        <v>57</v>
      </c>
      <c r="EF21" s="78">
        <v>59</v>
      </c>
      <c r="EG21" s="78">
        <v>57</v>
      </c>
      <c r="EH21" s="78">
        <v>59</v>
      </c>
      <c r="EI21" s="79">
        <v>100</v>
      </c>
      <c r="EJ21" s="79">
        <v>100</v>
      </c>
      <c r="EK21" s="78">
        <v>50</v>
      </c>
      <c r="EL21" s="78">
        <v>50</v>
      </c>
      <c r="EM21" s="78">
        <v>49</v>
      </c>
      <c r="EN21" s="78">
        <v>49</v>
      </c>
      <c r="EO21" s="80">
        <v>98</v>
      </c>
      <c r="EP21" s="80">
        <v>98</v>
      </c>
      <c r="EQ21" s="78">
        <v>65</v>
      </c>
      <c r="ER21" s="78">
        <v>65</v>
      </c>
      <c r="ES21" s="78">
        <v>65</v>
      </c>
      <c r="ET21" s="78">
        <v>65</v>
      </c>
      <c r="EU21" s="79">
        <v>100</v>
      </c>
      <c r="EV21" s="79">
        <v>100</v>
      </c>
      <c r="EW21" s="78">
        <v>30</v>
      </c>
      <c r="EX21" s="78">
        <v>67</v>
      </c>
      <c r="EY21" s="78">
        <v>30</v>
      </c>
      <c r="EZ21" s="78">
        <v>67</v>
      </c>
      <c r="FA21" s="79">
        <v>100</v>
      </c>
      <c r="FB21" s="79">
        <v>100</v>
      </c>
      <c r="FC21" s="78">
        <v>33</v>
      </c>
      <c r="FD21" s="78">
        <v>55</v>
      </c>
      <c r="FE21" s="78">
        <v>45</v>
      </c>
      <c r="FF21" s="78">
        <v>65</v>
      </c>
      <c r="FG21" s="82">
        <v>136.36000000000001</v>
      </c>
      <c r="FH21" s="82">
        <v>118.18</v>
      </c>
      <c r="FI21" s="78">
        <v>38</v>
      </c>
      <c r="FJ21" s="78">
        <v>46</v>
      </c>
      <c r="FK21" s="78">
        <v>38</v>
      </c>
      <c r="FL21" s="78">
        <v>46</v>
      </c>
      <c r="FM21" s="79">
        <v>100</v>
      </c>
      <c r="FN21" s="79">
        <v>100</v>
      </c>
      <c r="FO21" s="78">
        <v>35.5</v>
      </c>
      <c r="FP21" s="78">
        <v>46</v>
      </c>
      <c r="FQ21" s="78">
        <v>35.5</v>
      </c>
      <c r="FR21" s="78">
        <v>46</v>
      </c>
      <c r="FS21" s="79">
        <v>100</v>
      </c>
      <c r="FT21" s="79">
        <v>100</v>
      </c>
      <c r="FU21" s="78">
        <v>40</v>
      </c>
      <c r="FV21" s="78">
        <v>40</v>
      </c>
      <c r="FW21" s="78">
        <v>40</v>
      </c>
      <c r="FX21" s="78">
        <v>139</v>
      </c>
      <c r="FY21" s="79">
        <v>100</v>
      </c>
      <c r="FZ21" s="82">
        <v>347.5</v>
      </c>
      <c r="GA21" s="78">
        <v>0</v>
      </c>
      <c r="GB21" s="78">
        <v>0</v>
      </c>
      <c r="GC21" s="78">
        <v>50</v>
      </c>
      <c r="GD21" s="78">
        <v>55</v>
      </c>
      <c r="GE21" s="79">
        <v>0</v>
      </c>
      <c r="GF21" s="79">
        <v>0</v>
      </c>
      <c r="GG21" s="78">
        <v>35</v>
      </c>
      <c r="GH21" s="78">
        <v>41</v>
      </c>
      <c r="GI21" s="78">
        <v>37</v>
      </c>
      <c r="GJ21" s="78">
        <v>41</v>
      </c>
      <c r="GK21" s="82">
        <v>105.71</v>
      </c>
      <c r="GL21" s="79">
        <v>100</v>
      </c>
      <c r="GM21" s="78">
        <v>39</v>
      </c>
      <c r="GN21" s="78">
        <v>61.3</v>
      </c>
      <c r="GO21" s="78">
        <v>39</v>
      </c>
      <c r="GP21" s="78">
        <v>48</v>
      </c>
      <c r="GQ21" s="79">
        <v>100</v>
      </c>
      <c r="GR21" s="80">
        <v>78.3</v>
      </c>
      <c r="GS21" s="78">
        <v>45</v>
      </c>
      <c r="GT21" s="78">
        <v>50</v>
      </c>
      <c r="GU21" s="78">
        <v>173</v>
      </c>
      <c r="GV21" s="78">
        <v>173</v>
      </c>
      <c r="GW21" s="82">
        <v>384.44</v>
      </c>
      <c r="GX21" s="82">
        <v>346</v>
      </c>
      <c r="GY21" s="78">
        <v>39</v>
      </c>
      <c r="GZ21" s="78">
        <v>52</v>
      </c>
      <c r="HA21" s="78">
        <v>43.3</v>
      </c>
      <c r="HB21" s="78">
        <v>52</v>
      </c>
      <c r="HC21" s="82">
        <v>111.03</v>
      </c>
      <c r="HD21" s="79">
        <v>100</v>
      </c>
      <c r="HE21" s="78">
        <v>36</v>
      </c>
      <c r="HF21" s="78">
        <v>55</v>
      </c>
      <c r="HG21" s="78">
        <v>39</v>
      </c>
      <c r="HH21" s="78">
        <v>59</v>
      </c>
      <c r="HI21" s="82">
        <v>108.33</v>
      </c>
      <c r="HJ21" s="82">
        <v>107.27</v>
      </c>
      <c r="HK21" s="78">
        <v>39.120836491058689</v>
      </c>
      <c r="HL21" s="78">
        <v>54.874933417089359</v>
      </c>
      <c r="HM21" s="78">
        <v>46.333069158730325</v>
      </c>
      <c r="HN21" s="78">
        <v>41.290817321291655</v>
      </c>
      <c r="HO21" s="78">
        <v>58.595149484010854</v>
      </c>
      <c r="HP21" s="78">
        <v>49.187819765243418</v>
      </c>
      <c r="HQ21" s="83">
        <v>105.55</v>
      </c>
      <c r="HR21" s="83">
        <v>106.78</v>
      </c>
      <c r="HS21" s="83">
        <v>106.16</v>
      </c>
    </row>
    <row r="22" spans="1:227" x14ac:dyDescent="0.25">
      <c r="A22" s="90" t="s">
        <v>61</v>
      </c>
      <c r="B22" s="91">
        <v>19</v>
      </c>
      <c r="C22" s="78">
        <v>12.54</v>
      </c>
      <c r="D22" s="78">
        <v>18.04</v>
      </c>
      <c r="E22" s="78">
        <v>12.54</v>
      </c>
      <c r="F22" s="78">
        <v>19.07</v>
      </c>
      <c r="G22" s="79">
        <v>100</v>
      </c>
      <c r="H22" s="82">
        <v>105.71</v>
      </c>
      <c r="I22" s="78">
        <v>15</v>
      </c>
      <c r="J22" s="78">
        <v>15</v>
      </c>
      <c r="K22" s="78">
        <v>15</v>
      </c>
      <c r="L22" s="78">
        <v>16</v>
      </c>
      <c r="M22" s="79">
        <v>100</v>
      </c>
      <c r="N22" s="82">
        <v>106.67</v>
      </c>
      <c r="O22" s="78">
        <v>0</v>
      </c>
      <c r="P22" s="78">
        <v>0</v>
      </c>
      <c r="Q22" s="81"/>
      <c r="R22" s="81"/>
      <c r="S22" s="79">
        <v>0</v>
      </c>
      <c r="T22" s="79">
        <v>0</v>
      </c>
      <c r="U22" s="78">
        <v>11.4</v>
      </c>
      <c r="V22" s="78">
        <v>15.6</v>
      </c>
      <c r="W22" s="78">
        <v>11.4</v>
      </c>
      <c r="X22" s="78">
        <v>15.6</v>
      </c>
      <c r="Y22" s="79">
        <v>100</v>
      </c>
      <c r="Z22" s="79">
        <v>100</v>
      </c>
      <c r="AA22" s="78">
        <v>24.6</v>
      </c>
      <c r="AB22" s="78">
        <v>24.6</v>
      </c>
      <c r="AC22" s="81"/>
      <c r="AD22" s="81"/>
      <c r="AE22" s="79">
        <v>0</v>
      </c>
      <c r="AF22" s="79">
        <v>0</v>
      </c>
      <c r="AG22" s="78">
        <v>0</v>
      </c>
      <c r="AH22" s="78">
        <v>0</v>
      </c>
      <c r="AI22" s="81"/>
      <c r="AJ22" s="81"/>
      <c r="AK22" s="79">
        <v>0</v>
      </c>
      <c r="AL22" s="79">
        <v>0</v>
      </c>
      <c r="AM22" s="78">
        <v>10.4</v>
      </c>
      <c r="AN22" s="78">
        <v>15.45</v>
      </c>
      <c r="AO22" s="78">
        <v>10.4</v>
      </c>
      <c r="AP22" s="78">
        <v>15.45</v>
      </c>
      <c r="AQ22" s="79">
        <v>100</v>
      </c>
      <c r="AR22" s="79">
        <v>100</v>
      </c>
      <c r="AS22" s="78">
        <v>13.46</v>
      </c>
      <c r="AT22" s="78">
        <v>20</v>
      </c>
      <c r="AU22" s="78">
        <v>13.46</v>
      </c>
      <c r="AV22" s="78">
        <v>20</v>
      </c>
      <c r="AW22" s="79">
        <v>100</v>
      </c>
      <c r="AX22" s="79">
        <v>100</v>
      </c>
      <c r="AY22" s="78">
        <v>17</v>
      </c>
      <c r="AZ22" s="78">
        <v>22.3</v>
      </c>
      <c r="BA22" s="78">
        <v>19</v>
      </c>
      <c r="BB22" s="78">
        <v>22.3</v>
      </c>
      <c r="BC22" s="82">
        <v>111.76</v>
      </c>
      <c r="BD22" s="79">
        <v>100</v>
      </c>
      <c r="BE22" s="78">
        <v>11</v>
      </c>
      <c r="BF22" s="78">
        <v>19.2</v>
      </c>
      <c r="BG22" s="78">
        <v>11</v>
      </c>
      <c r="BH22" s="78">
        <v>19.2</v>
      </c>
      <c r="BI22" s="79">
        <v>100</v>
      </c>
      <c r="BJ22" s="79">
        <v>100</v>
      </c>
      <c r="BK22" s="78">
        <v>14.01</v>
      </c>
      <c r="BL22" s="78">
        <v>19.399999999999999</v>
      </c>
      <c r="BM22" s="78">
        <v>14.01</v>
      </c>
      <c r="BN22" s="78">
        <v>19.399999999999999</v>
      </c>
      <c r="BO22" s="79">
        <v>100</v>
      </c>
      <c r="BP22" s="79">
        <v>100</v>
      </c>
      <c r="BQ22" s="78">
        <v>0</v>
      </c>
      <c r="BR22" s="78">
        <v>0</v>
      </c>
      <c r="BS22" s="81"/>
      <c r="BT22" s="81"/>
      <c r="BU22" s="79">
        <v>0</v>
      </c>
      <c r="BV22" s="79">
        <v>0</v>
      </c>
      <c r="BW22" s="78">
        <v>16.399999999999999</v>
      </c>
      <c r="BX22" s="78">
        <v>19.07</v>
      </c>
      <c r="BY22" s="78">
        <v>16.399999999999999</v>
      </c>
      <c r="BZ22" s="78">
        <v>19.07</v>
      </c>
      <c r="CA22" s="79">
        <v>100</v>
      </c>
      <c r="CB22" s="79">
        <v>100</v>
      </c>
      <c r="CC22" s="78">
        <v>17</v>
      </c>
      <c r="CD22" s="78">
        <v>28</v>
      </c>
      <c r="CE22" s="78">
        <v>17</v>
      </c>
      <c r="CF22" s="78">
        <v>28</v>
      </c>
      <c r="CG22" s="79">
        <v>100</v>
      </c>
      <c r="CH22" s="79">
        <v>100</v>
      </c>
      <c r="CI22" s="78">
        <v>13.25</v>
      </c>
      <c r="CJ22" s="78">
        <v>27.05</v>
      </c>
      <c r="CK22" s="78">
        <v>13.25</v>
      </c>
      <c r="CL22" s="78">
        <v>27.05</v>
      </c>
      <c r="CM22" s="79">
        <v>100</v>
      </c>
      <c r="CN22" s="79">
        <v>100</v>
      </c>
      <c r="CO22" s="78">
        <v>17.86</v>
      </c>
      <c r="CP22" s="78">
        <v>30</v>
      </c>
      <c r="CQ22" s="78">
        <v>11</v>
      </c>
      <c r="CR22" s="78">
        <v>37</v>
      </c>
      <c r="CS22" s="80">
        <v>61.59</v>
      </c>
      <c r="CT22" s="82">
        <v>123.33</v>
      </c>
      <c r="CU22" s="78">
        <v>22</v>
      </c>
      <c r="CV22" s="78">
        <v>22</v>
      </c>
      <c r="CW22" s="78">
        <v>22</v>
      </c>
      <c r="CX22" s="78">
        <v>22</v>
      </c>
      <c r="CY22" s="79">
        <v>100</v>
      </c>
      <c r="CZ22" s="79">
        <v>100</v>
      </c>
      <c r="DA22" s="78">
        <v>13</v>
      </c>
      <c r="DB22" s="78">
        <v>13.3</v>
      </c>
      <c r="DC22" s="78">
        <v>13</v>
      </c>
      <c r="DD22" s="78">
        <v>13.3</v>
      </c>
      <c r="DE22" s="79">
        <v>100</v>
      </c>
      <c r="DF22" s="79">
        <v>100</v>
      </c>
      <c r="DG22" s="78">
        <v>11.97</v>
      </c>
      <c r="DH22" s="78">
        <v>15</v>
      </c>
      <c r="DI22" s="78">
        <v>11.82</v>
      </c>
      <c r="DJ22" s="78">
        <v>15</v>
      </c>
      <c r="DK22" s="80">
        <v>98.75</v>
      </c>
      <c r="DL22" s="79">
        <v>100</v>
      </c>
      <c r="DM22" s="78">
        <v>18</v>
      </c>
      <c r="DN22" s="78">
        <v>18</v>
      </c>
      <c r="DO22" s="78">
        <v>18</v>
      </c>
      <c r="DP22" s="78">
        <v>18</v>
      </c>
      <c r="DQ22" s="79">
        <v>100</v>
      </c>
      <c r="DR22" s="79">
        <v>100</v>
      </c>
      <c r="DS22" s="78">
        <v>11.33</v>
      </c>
      <c r="DT22" s="78">
        <v>15</v>
      </c>
      <c r="DU22" s="78">
        <v>11.33</v>
      </c>
      <c r="DV22" s="78">
        <v>15</v>
      </c>
      <c r="DW22" s="79">
        <v>100</v>
      </c>
      <c r="DX22" s="79">
        <v>100</v>
      </c>
      <c r="DY22" s="78">
        <v>12</v>
      </c>
      <c r="DZ22" s="78">
        <v>32</v>
      </c>
      <c r="EA22" s="78">
        <v>12</v>
      </c>
      <c r="EB22" s="78">
        <v>32</v>
      </c>
      <c r="EC22" s="79">
        <v>100</v>
      </c>
      <c r="ED22" s="79">
        <v>100</v>
      </c>
      <c r="EE22" s="78">
        <v>14.5</v>
      </c>
      <c r="EF22" s="78">
        <v>14.6</v>
      </c>
      <c r="EG22" s="78">
        <v>14.5</v>
      </c>
      <c r="EH22" s="78">
        <v>14.6</v>
      </c>
      <c r="EI22" s="79">
        <v>100</v>
      </c>
      <c r="EJ22" s="79">
        <v>100</v>
      </c>
      <c r="EK22" s="78">
        <v>23</v>
      </c>
      <c r="EL22" s="78">
        <v>23</v>
      </c>
      <c r="EM22" s="78">
        <v>0</v>
      </c>
      <c r="EN22" s="78">
        <v>0</v>
      </c>
      <c r="EO22" s="79">
        <v>0</v>
      </c>
      <c r="EP22" s="79">
        <v>0</v>
      </c>
      <c r="EQ22" s="78">
        <v>23</v>
      </c>
      <c r="ER22" s="78">
        <v>23</v>
      </c>
      <c r="ES22" s="78">
        <v>23</v>
      </c>
      <c r="ET22" s="78">
        <v>23</v>
      </c>
      <c r="EU22" s="79">
        <v>100</v>
      </c>
      <c r="EV22" s="79">
        <v>100</v>
      </c>
      <c r="EW22" s="78">
        <v>8.86</v>
      </c>
      <c r="EX22" s="78">
        <v>14.69</v>
      </c>
      <c r="EY22" s="78">
        <v>8.86</v>
      </c>
      <c r="EZ22" s="78">
        <v>14.69</v>
      </c>
      <c r="FA22" s="79">
        <v>100</v>
      </c>
      <c r="FB22" s="79">
        <v>100</v>
      </c>
      <c r="FC22" s="78">
        <v>13</v>
      </c>
      <c r="FD22" s="78">
        <v>28</v>
      </c>
      <c r="FE22" s="78">
        <v>14.75</v>
      </c>
      <c r="FF22" s="78">
        <v>28</v>
      </c>
      <c r="FG22" s="82">
        <v>113.46</v>
      </c>
      <c r="FH22" s="79">
        <v>100</v>
      </c>
      <c r="FI22" s="78">
        <v>18</v>
      </c>
      <c r="FJ22" s="78">
        <v>20.04</v>
      </c>
      <c r="FK22" s="78">
        <v>18</v>
      </c>
      <c r="FL22" s="78">
        <v>20.04</v>
      </c>
      <c r="FM22" s="79">
        <v>100</v>
      </c>
      <c r="FN22" s="79">
        <v>100</v>
      </c>
      <c r="FO22" s="78">
        <v>12</v>
      </c>
      <c r="FP22" s="78">
        <v>16</v>
      </c>
      <c r="FQ22" s="78">
        <v>13.5</v>
      </c>
      <c r="FR22" s="78">
        <v>19.8</v>
      </c>
      <c r="FS22" s="82">
        <v>112.5</v>
      </c>
      <c r="FT22" s="82">
        <v>123.75</v>
      </c>
      <c r="FU22" s="78">
        <v>15.27</v>
      </c>
      <c r="FV22" s="78">
        <v>15.62</v>
      </c>
      <c r="FW22" s="78">
        <v>15.27</v>
      </c>
      <c r="FX22" s="78">
        <v>19.45</v>
      </c>
      <c r="FY22" s="79">
        <v>100</v>
      </c>
      <c r="FZ22" s="82">
        <v>124.52</v>
      </c>
      <c r="GA22" s="78">
        <v>17</v>
      </c>
      <c r="GB22" s="78">
        <v>17</v>
      </c>
      <c r="GC22" s="78">
        <v>17</v>
      </c>
      <c r="GD22" s="78">
        <v>17</v>
      </c>
      <c r="GE22" s="79">
        <v>100</v>
      </c>
      <c r="GF22" s="79">
        <v>100</v>
      </c>
      <c r="GG22" s="78">
        <v>9</v>
      </c>
      <c r="GH22" s="78">
        <v>16</v>
      </c>
      <c r="GI22" s="78">
        <v>9</v>
      </c>
      <c r="GJ22" s="78">
        <v>18</v>
      </c>
      <c r="GK22" s="79">
        <v>100</v>
      </c>
      <c r="GL22" s="82">
        <v>112.5</v>
      </c>
      <c r="GM22" s="78">
        <v>17.77</v>
      </c>
      <c r="GN22" s="78">
        <v>17.77</v>
      </c>
      <c r="GO22" s="78">
        <v>17.77</v>
      </c>
      <c r="GP22" s="78">
        <v>31</v>
      </c>
      <c r="GQ22" s="79">
        <v>100</v>
      </c>
      <c r="GR22" s="82">
        <v>174.45</v>
      </c>
      <c r="GS22" s="78">
        <v>33</v>
      </c>
      <c r="GT22" s="78">
        <v>45</v>
      </c>
      <c r="GU22" s="78">
        <v>31</v>
      </c>
      <c r="GV22" s="78">
        <v>31</v>
      </c>
      <c r="GW22" s="80">
        <v>93.94</v>
      </c>
      <c r="GX22" s="80">
        <v>68.89</v>
      </c>
      <c r="GY22" s="78">
        <v>14</v>
      </c>
      <c r="GZ22" s="78">
        <v>20</v>
      </c>
      <c r="HA22" s="78">
        <v>14</v>
      </c>
      <c r="HB22" s="78">
        <v>20</v>
      </c>
      <c r="HC22" s="79">
        <v>100</v>
      </c>
      <c r="HD22" s="79">
        <v>100</v>
      </c>
      <c r="HE22" s="78">
        <v>13</v>
      </c>
      <c r="HF22" s="78">
        <v>21</v>
      </c>
      <c r="HG22" s="78">
        <v>12</v>
      </c>
      <c r="HH22" s="78">
        <v>21</v>
      </c>
      <c r="HI22" s="80">
        <v>92.31</v>
      </c>
      <c r="HJ22" s="79">
        <v>100</v>
      </c>
      <c r="HK22" s="78">
        <v>14.89109461925247</v>
      </c>
      <c r="HL22" s="78">
        <v>19.819191181028717</v>
      </c>
      <c r="HM22" s="78">
        <v>17.179332092772189</v>
      </c>
      <c r="HN22" s="78">
        <v>14.315861037009808</v>
      </c>
      <c r="HO22" s="78">
        <v>20.2710381988317</v>
      </c>
      <c r="HP22" s="78">
        <v>17.035180243554581</v>
      </c>
      <c r="HQ22" s="84">
        <v>96.14</v>
      </c>
      <c r="HR22" s="83">
        <v>102.28</v>
      </c>
      <c r="HS22" s="84">
        <v>99.16</v>
      </c>
    </row>
    <row r="23" spans="1:227" x14ac:dyDescent="0.25">
      <c r="A23" s="90" t="s">
        <v>62</v>
      </c>
      <c r="B23" s="91">
        <v>20</v>
      </c>
      <c r="C23" s="78">
        <v>16.2</v>
      </c>
      <c r="D23" s="78">
        <v>18.399999999999999</v>
      </c>
      <c r="E23" s="78">
        <v>16.2</v>
      </c>
      <c r="F23" s="78">
        <v>18.399999999999999</v>
      </c>
      <c r="G23" s="79">
        <v>100</v>
      </c>
      <c r="H23" s="79">
        <v>100</v>
      </c>
      <c r="I23" s="78">
        <v>12</v>
      </c>
      <c r="J23" s="78">
        <v>39.5</v>
      </c>
      <c r="K23" s="78">
        <v>12</v>
      </c>
      <c r="L23" s="78">
        <v>39.5</v>
      </c>
      <c r="M23" s="79">
        <v>100</v>
      </c>
      <c r="N23" s="79">
        <v>100</v>
      </c>
      <c r="O23" s="78">
        <v>0</v>
      </c>
      <c r="P23" s="78">
        <v>0</v>
      </c>
      <c r="Q23" s="81"/>
      <c r="R23" s="81"/>
      <c r="S23" s="79">
        <v>0</v>
      </c>
      <c r="T23" s="79">
        <v>0</v>
      </c>
      <c r="U23" s="78">
        <v>13.1</v>
      </c>
      <c r="V23" s="78">
        <v>13.3</v>
      </c>
      <c r="W23" s="78">
        <v>13.1</v>
      </c>
      <c r="X23" s="78">
        <v>13.3</v>
      </c>
      <c r="Y23" s="79">
        <v>100</v>
      </c>
      <c r="Z23" s="79">
        <v>100</v>
      </c>
      <c r="AA23" s="78">
        <v>69.900000000000006</v>
      </c>
      <c r="AB23" s="78">
        <v>69.900000000000006</v>
      </c>
      <c r="AC23" s="78">
        <v>69.900000000000006</v>
      </c>
      <c r="AD23" s="78">
        <v>69.900000000000006</v>
      </c>
      <c r="AE23" s="79">
        <v>100</v>
      </c>
      <c r="AF23" s="79">
        <v>100</v>
      </c>
      <c r="AG23" s="78">
        <v>18</v>
      </c>
      <c r="AH23" s="78">
        <v>18</v>
      </c>
      <c r="AI23" s="78">
        <v>18</v>
      </c>
      <c r="AJ23" s="78">
        <v>18</v>
      </c>
      <c r="AK23" s="79">
        <v>100</v>
      </c>
      <c r="AL23" s="79">
        <v>100</v>
      </c>
      <c r="AM23" s="78">
        <v>15</v>
      </c>
      <c r="AN23" s="78">
        <v>33</v>
      </c>
      <c r="AO23" s="78">
        <v>15</v>
      </c>
      <c r="AP23" s="78">
        <v>33</v>
      </c>
      <c r="AQ23" s="79">
        <v>100</v>
      </c>
      <c r="AR23" s="79">
        <v>100</v>
      </c>
      <c r="AS23" s="78">
        <v>18.510000000000002</v>
      </c>
      <c r="AT23" s="78">
        <v>25</v>
      </c>
      <c r="AU23" s="78">
        <v>18.510000000000002</v>
      </c>
      <c r="AV23" s="78">
        <v>25</v>
      </c>
      <c r="AW23" s="79">
        <v>100</v>
      </c>
      <c r="AX23" s="79">
        <v>100</v>
      </c>
      <c r="AY23" s="78">
        <v>16</v>
      </c>
      <c r="AZ23" s="78">
        <v>18</v>
      </c>
      <c r="BA23" s="78">
        <v>17.399999999999999</v>
      </c>
      <c r="BB23" s="78">
        <v>18</v>
      </c>
      <c r="BC23" s="82">
        <v>108.75</v>
      </c>
      <c r="BD23" s="79">
        <v>100</v>
      </c>
      <c r="BE23" s="78">
        <v>12.5</v>
      </c>
      <c r="BF23" s="78">
        <v>14</v>
      </c>
      <c r="BG23" s="78">
        <v>12.5</v>
      </c>
      <c r="BH23" s="78">
        <v>14</v>
      </c>
      <c r="BI23" s="79">
        <v>100</v>
      </c>
      <c r="BJ23" s="79">
        <v>100</v>
      </c>
      <c r="BK23" s="78">
        <v>12.8</v>
      </c>
      <c r="BL23" s="78">
        <v>13.4</v>
      </c>
      <c r="BM23" s="78">
        <v>13.5</v>
      </c>
      <c r="BN23" s="78">
        <v>20.2</v>
      </c>
      <c r="BO23" s="82">
        <v>105.47</v>
      </c>
      <c r="BP23" s="82">
        <v>150.75</v>
      </c>
      <c r="BQ23" s="78">
        <v>18.05</v>
      </c>
      <c r="BR23" s="78">
        <v>18.05</v>
      </c>
      <c r="BS23" s="78">
        <v>17.84</v>
      </c>
      <c r="BT23" s="78">
        <v>18.05</v>
      </c>
      <c r="BU23" s="80">
        <v>98.84</v>
      </c>
      <c r="BV23" s="79">
        <v>100</v>
      </c>
      <c r="BW23" s="78">
        <v>16.55</v>
      </c>
      <c r="BX23" s="78">
        <v>17.3</v>
      </c>
      <c r="BY23" s="78">
        <v>16.55</v>
      </c>
      <c r="BZ23" s="78">
        <v>17.3</v>
      </c>
      <c r="CA23" s="79">
        <v>100</v>
      </c>
      <c r="CB23" s="79">
        <v>100</v>
      </c>
      <c r="CC23" s="78">
        <v>14.62</v>
      </c>
      <c r="CD23" s="78">
        <v>17</v>
      </c>
      <c r="CE23" s="78">
        <v>14.62</v>
      </c>
      <c r="CF23" s="78">
        <v>14.62</v>
      </c>
      <c r="CG23" s="79">
        <v>100</v>
      </c>
      <c r="CH23" s="80">
        <v>86</v>
      </c>
      <c r="CI23" s="78">
        <v>16.149999999999999</v>
      </c>
      <c r="CJ23" s="78">
        <v>17.45</v>
      </c>
      <c r="CK23" s="78">
        <v>16.149999999999999</v>
      </c>
      <c r="CL23" s="78">
        <v>17.45</v>
      </c>
      <c r="CM23" s="79">
        <v>100</v>
      </c>
      <c r="CN23" s="79">
        <v>100</v>
      </c>
      <c r="CO23" s="78">
        <v>14.6</v>
      </c>
      <c r="CP23" s="78">
        <v>28</v>
      </c>
      <c r="CQ23" s="78">
        <v>14.23</v>
      </c>
      <c r="CR23" s="78">
        <v>28</v>
      </c>
      <c r="CS23" s="80">
        <v>97.47</v>
      </c>
      <c r="CT23" s="79">
        <v>100</v>
      </c>
      <c r="CU23" s="78">
        <v>35</v>
      </c>
      <c r="CV23" s="78">
        <v>35</v>
      </c>
      <c r="CW23" s="78">
        <v>35</v>
      </c>
      <c r="CX23" s="78">
        <v>35</v>
      </c>
      <c r="CY23" s="79">
        <v>100</v>
      </c>
      <c r="CZ23" s="79">
        <v>100</v>
      </c>
      <c r="DA23" s="78">
        <v>12</v>
      </c>
      <c r="DB23" s="78">
        <v>12.8</v>
      </c>
      <c r="DC23" s="78">
        <v>12</v>
      </c>
      <c r="DD23" s="78">
        <v>12.8</v>
      </c>
      <c r="DE23" s="79">
        <v>100</v>
      </c>
      <c r="DF23" s="79">
        <v>100</v>
      </c>
      <c r="DG23" s="78">
        <v>11.05</v>
      </c>
      <c r="DH23" s="78">
        <v>12.74</v>
      </c>
      <c r="DI23" s="78">
        <v>11.05</v>
      </c>
      <c r="DJ23" s="78">
        <v>12.74</v>
      </c>
      <c r="DK23" s="79">
        <v>100</v>
      </c>
      <c r="DL23" s="79">
        <v>100</v>
      </c>
      <c r="DM23" s="78">
        <v>29</v>
      </c>
      <c r="DN23" s="78">
        <v>29</v>
      </c>
      <c r="DO23" s="81"/>
      <c r="DP23" s="81"/>
      <c r="DQ23" s="79">
        <v>0</v>
      </c>
      <c r="DR23" s="79">
        <v>0</v>
      </c>
      <c r="DS23" s="78">
        <v>13.27</v>
      </c>
      <c r="DT23" s="78">
        <v>14</v>
      </c>
      <c r="DU23" s="78">
        <v>13.27</v>
      </c>
      <c r="DV23" s="78">
        <v>14</v>
      </c>
      <c r="DW23" s="79">
        <v>100</v>
      </c>
      <c r="DX23" s="79">
        <v>100</v>
      </c>
      <c r="DY23" s="78">
        <v>15</v>
      </c>
      <c r="DZ23" s="78">
        <v>40</v>
      </c>
      <c r="EA23" s="78">
        <v>15</v>
      </c>
      <c r="EB23" s="78">
        <v>40</v>
      </c>
      <c r="EC23" s="79">
        <v>100</v>
      </c>
      <c r="ED23" s="79">
        <v>100</v>
      </c>
      <c r="EE23" s="78">
        <v>13.2</v>
      </c>
      <c r="EF23" s="78">
        <v>14</v>
      </c>
      <c r="EG23" s="78">
        <v>13.2</v>
      </c>
      <c r="EH23" s="78">
        <v>14</v>
      </c>
      <c r="EI23" s="79">
        <v>100</v>
      </c>
      <c r="EJ23" s="79">
        <v>100</v>
      </c>
      <c r="EK23" s="78">
        <v>11</v>
      </c>
      <c r="EL23" s="78">
        <v>11</v>
      </c>
      <c r="EM23" s="78">
        <v>11</v>
      </c>
      <c r="EN23" s="78">
        <v>11</v>
      </c>
      <c r="EO23" s="79">
        <v>100</v>
      </c>
      <c r="EP23" s="79">
        <v>100</v>
      </c>
      <c r="EQ23" s="78">
        <v>16.079999999999998</v>
      </c>
      <c r="ER23" s="78">
        <v>16.079999999999998</v>
      </c>
      <c r="ES23" s="78">
        <v>16.079999999999998</v>
      </c>
      <c r="ET23" s="78">
        <v>18.04</v>
      </c>
      <c r="EU23" s="79">
        <v>100</v>
      </c>
      <c r="EV23" s="82">
        <v>112.19</v>
      </c>
      <c r="EW23" s="78">
        <v>7.5</v>
      </c>
      <c r="EX23" s="78">
        <v>15.1</v>
      </c>
      <c r="EY23" s="78">
        <v>7.5</v>
      </c>
      <c r="EZ23" s="78">
        <v>15.1</v>
      </c>
      <c r="FA23" s="79">
        <v>100</v>
      </c>
      <c r="FB23" s="79">
        <v>100</v>
      </c>
      <c r="FC23" s="78">
        <v>13</v>
      </c>
      <c r="FD23" s="78">
        <v>36.299999999999997</v>
      </c>
      <c r="FE23" s="78">
        <v>13</v>
      </c>
      <c r="FF23" s="78">
        <v>36.299999999999997</v>
      </c>
      <c r="FG23" s="79">
        <v>100</v>
      </c>
      <c r="FH23" s="79">
        <v>100</v>
      </c>
      <c r="FI23" s="78">
        <v>13</v>
      </c>
      <c r="FJ23" s="78">
        <v>22</v>
      </c>
      <c r="FK23" s="81"/>
      <c r="FL23" s="81"/>
      <c r="FM23" s="79">
        <v>0</v>
      </c>
      <c r="FN23" s="79">
        <v>0</v>
      </c>
      <c r="FO23" s="78">
        <v>13</v>
      </c>
      <c r="FP23" s="78">
        <v>14.5</v>
      </c>
      <c r="FQ23" s="78">
        <v>13</v>
      </c>
      <c r="FR23" s="78">
        <v>15.1</v>
      </c>
      <c r="FS23" s="79">
        <v>100</v>
      </c>
      <c r="FT23" s="82">
        <v>104.14</v>
      </c>
      <c r="FU23" s="78">
        <v>13.68</v>
      </c>
      <c r="FV23" s="78">
        <v>14.8</v>
      </c>
      <c r="FW23" s="78">
        <v>13.68</v>
      </c>
      <c r="FX23" s="78">
        <v>14.78</v>
      </c>
      <c r="FY23" s="79">
        <v>100</v>
      </c>
      <c r="FZ23" s="80">
        <v>99.86</v>
      </c>
      <c r="GA23" s="78">
        <v>16.5</v>
      </c>
      <c r="GB23" s="78">
        <v>16.5</v>
      </c>
      <c r="GC23" s="78">
        <v>16.5</v>
      </c>
      <c r="GD23" s="78">
        <v>16.5</v>
      </c>
      <c r="GE23" s="79">
        <v>100</v>
      </c>
      <c r="GF23" s="79">
        <v>100</v>
      </c>
      <c r="GG23" s="78">
        <v>12.99</v>
      </c>
      <c r="GH23" s="78">
        <v>25.2</v>
      </c>
      <c r="GI23" s="78">
        <v>14</v>
      </c>
      <c r="GJ23" s="78">
        <v>25.2</v>
      </c>
      <c r="GK23" s="82">
        <v>107.78</v>
      </c>
      <c r="GL23" s="79">
        <v>100</v>
      </c>
      <c r="GM23" s="78">
        <v>13.47</v>
      </c>
      <c r="GN23" s="78">
        <v>15</v>
      </c>
      <c r="GO23" s="78">
        <v>13.47</v>
      </c>
      <c r="GP23" s="78">
        <v>13.47</v>
      </c>
      <c r="GQ23" s="79">
        <v>100</v>
      </c>
      <c r="GR23" s="80">
        <v>89.8</v>
      </c>
      <c r="GS23" s="78">
        <v>25</v>
      </c>
      <c r="GT23" s="78">
        <v>25</v>
      </c>
      <c r="GU23" s="78">
        <v>25</v>
      </c>
      <c r="GV23" s="78">
        <v>25</v>
      </c>
      <c r="GW23" s="79">
        <v>100</v>
      </c>
      <c r="GX23" s="79">
        <v>100</v>
      </c>
      <c r="GY23" s="78">
        <v>12</v>
      </c>
      <c r="GZ23" s="78">
        <v>20</v>
      </c>
      <c r="HA23" s="78">
        <v>12</v>
      </c>
      <c r="HB23" s="78">
        <v>20</v>
      </c>
      <c r="HC23" s="79">
        <v>100</v>
      </c>
      <c r="HD23" s="79">
        <v>100</v>
      </c>
      <c r="HE23" s="78">
        <v>12</v>
      </c>
      <c r="HF23" s="78">
        <v>19</v>
      </c>
      <c r="HG23" s="78">
        <v>12</v>
      </c>
      <c r="HH23" s="78">
        <v>19</v>
      </c>
      <c r="HI23" s="79">
        <v>100</v>
      </c>
      <c r="HJ23" s="79">
        <v>100</v>
      </c>
      <c r="HK23" s="78">
        <v>15.372611547936803</v>
      </c>
      <c r="HL23" s="78">
        <v>19.939995257341259</v>
      </c>
      <c r="HM23" s="78">
        <v>17.507992499393215</v>
      </c>
      <c r="HN23" s="78">
        <v>15.23698481374953</v>
      </c>
      <c r="HO23" s="78">
        <v>19.839549496730928</v>
      </c>
      <c r="HP23" s="78">
        <v>17.386630334637047</v>
      </c>
      <c r="HQ23" s="84">
        <v>99.12</v>
      </c>
      <c r="HR23" s="84">
        <v>99.5</v>
      </c>
      <c r="HS23" s="84">
        <v>99.31</v>
      </c>
    </row>
  </sheetData>
  <mergeCells count="150">
    <mergeCell ref="A1:A3"/>
    <mergeCell ref="B1:B3"/>
    <mergeCell ref="C1:H1"/>
    <mergeCell ref="I1:N1"/>
    <mergeCell ref="O1:T1"/>
    <mergeCell ref="U1:Z1"/>
    <mergeCell ref="Q2:R2"/>
    <mergeCell ref="S2:T2"/>
    <mergeCell ref="U2:V2"/>
    <mergeCell ref="W2:X2"/>
    <mergeCell ref="C2:D2"/>
    <mergeCell ref="E2:F2"/>
    <mergeCell ref="G2:H2"/>
    <mergeCell ref="I2:J2"/>
    <mergeCell ref="K2:L2"/>
    <mergeCell ref="M2:N2"/>
    <mergeCell ref="O2:P2"/>
    <mergeCell ref="BK1:BP1"/>
    <mergeCell ref="BQ1:BV1"/>
    <mergeCell ref="BW1:CB1"/>
    <mergeCell ref="Y2:Z2"/>
    <mergeCell ref="AA2:AB2"/>
    <mergeCell ref="AC2:AD2"/>
    <mergeCell ref="AE2:AF2"/>
    <mergeCell ref="AG2:AH2"/>
    <mergeCell ref="AI2:AJ2"/>
    <mergeCell ref="AA1:AF1"/>
    <mergeCell ref="AG1:AL1"/>
    <mergeCell ref="AM1:AR1"/>
    <mergeCell ref="AS1:AX1"/>
    <mergeCell ref="AY1:BD1"/>
    <mergeCell ref="BE1:BJ1"/>
    <mergeCell ref="AW2:AX2"/>
    <mergeCell ref="AY2:AZ2"/>
    <mergeCell ref="BA2:BB2"/>
    <mergeCell ref="BC2:BD2"/>
    <mergeCell ref="BE2:BF2"/>
    <mergeCell ref="BG2:BH2"/>
    <mergeCell ref="AK2:AL2"/>
    <mergeCell ref="AM2:AN2"/>
    <mergeCell ref="AO2:AP2"/>
    <mergeCell ref="GY1:HD1"/>
    <mergeCell ref="HE1:HJ1"/>
    <mergeCell ref="HK1:HS1"/>
    <mergeCell ref="GA1:GF1"/>
    <mergeCell ref="GG1:GL1"/>
    <mergeCell ref="GM1:GR1"/>
    <mergeCell ref="GS1:GX1"/>
    <mergeCell ref="CC1:CH1"/>
    <mergeCell ref="CI1:CN1"/>
    <mergeCell ref="CO1:CT1"/>
    <mergeCell ref="FO1:FT1"/>
    <mergeCell ref="FU1:FZ1"/>
    <mergeCell ref="EE1:EJ1"/>
    <mergeCell ref="EK1:EP1"/>
    <mergeCell ref="EQ1:EV1"/>
    <mergeCell ref="EW1:FB1"/>
    <mergeCell ref="FC1:FH1"/>
    <mergeCell ref="FI1:FN1"/>
    <mergeCell ref="CU1:CZ1"/>
    <mergeCell ref="DA1:DF1"/>
    <mergeCell ref="DG1:DL1"/>
    <mergeCell ref="DM1:DR1"/>
    <mergeCell ref="DS1:DX1"/>
    <mergeCell ref="DY1:ED1"/>
    <mergeCell ref="AQ2:AR2"/>
    <mergeCell ref="AS2:AT2"/>
    <mergeCell ref="AU2:AV2"/>
    <mergeCell ref="BU2:BV2"/>
    <mergeCell ref="BW2:BX2"/>
    <mergeCell ref="BY2:BZ2"/>
    <mergeCell ref="CA2:CB2"/>
    <mergeCell ref="CC2:CD2"/>
    <mergeCell ref="CE2:CF2"/>
    <mergeCell ref="BI2:BJ2"/>
    <mergeCell ref="BK2:BL2"/>
    <mergeCell ref="BM2:BN2"/>
    <mergeCell ref="BO2:BP2"/>
    <mergeCell ref="BQ2:BR2"/>
    <mergeCell ref="BS2:BT2"/>
    <mergeCell ref="CS2:CT2"/>
    <mergeCell ref="CU2:CV2"/>
    <mergeCell ref="CW2:CX2"/>
    <mergeCell ref="CY2:CZ2"/>
    <mergeCell ref="DA2:DB2"/>
    <mergeCell ref="DC2:DD2"/>
    <mergeCell ref="CG2:CH2"/>
    <mergeCell ref="CI2:CJ2"/>
    <mergeCell ref="CK2:CL2"/>
    <mergeCell ref="CM2:CN2"/>
    <mergeCell ref="CO2:CP2"/>
    <mergeCell ref="CQ2:CR2"/>
    <mergeCell ref="DQ2:DR2"/>
    <mergeCell ref="DS2:DT2"/>
    <mergeCell ref="DU2:DV2"/>
    <mergeCell ref="DW2:DX2"/>
    <mergeCell ref="DY2:DZ2"/>
    <mergeCell ref="EA2:EB2"/>
    <mergeCell ref="DE2:DF2"/>
    <mergeCell ref="DG2:DH2"/>
    <mergeCell ref="DI2:DJ2"/>
    <mergeCell ref="DK2:DL2"/>
    <mergeCell ref="DM2:DN2"/>
    <mergeCell ref="DO2:DP2"/>
    <mergeCell ref="EO2:EP2"/>
    <mergeCell ref="EQ2:ER2"/>
    <mergeCell ref="ES2:ET2"/>
    <mergeCell ref="EU2:EV2"/>
    <mergeCell ref="EW2:EX2"/>
    <mergeCell ref="EY2:EZ2"/>
    <mergeCell ref="EC2:ED2"/>
    <mergeCell ref="EE2:EF2"/>
    <mergeCell ref="EG2:EH2"/>
    <mergeCell ref="EI2:EJ2"/>
    <mergeCell ref="EK2:EL2"/>
    <mergeCell ref="EM2:EN2"/>
    <mergeCell ref="FM2:FN2"/>
    <mergeCell ref="FO2:FP2"/>
    <mergeCell ref="FQ2:FR2"/>
    <mergeCell ref="FS2:FT2"/>
    <mergeCell ref="FU2:FV2"/>
    <mergeCell ref="FW2:FX2"/>
    <mergeCell ref="FA2:FB2"/>
    <mergeCell ref="FC2:FD2"/>
    <mergeCell ref="FE2:FF2"/>
    <mergeCell ref="FG2:FH2"/>
    <mergeCell ref="FI2:FJ2"/>
    <mergeCell ref="FK2:FL2"/>
    <mergeCell ref="GK2:GL2"/>
    <mergeCell ref="GM2:GN2"/>
    <mergeCell ref="GO2:GP2"/>
    <mergeCell ref="GQ2:GR2"/>
    <mergeCell ref="GS2:GT2"/>
    <mergeCell ref="GU2:GV2"/>
    <mergeCell ref="FY2:FZ2"/>
    <mergeCell ref="GA2:GB2"/>
    <mergeCell ref="GC2:GD2"/>
    <mergeCell ref="GE2:GF2"/>
    <mergeCell ref="GG2:GH2"/>
    <mergeCell ref="GI2:GJ2"/>
    <mergeCell ref="HI2:HJ2"/>
    <mergeCell ref="HK2:HM2"/>
    <mergeCell ref="HN2:HP2"/>
    <mergeCell ref="HQ2:HS2"/>
    <mergeCell ref="GW2:GX2"/>
    <mergeCell ref="GY2:GZ2"/>
    <mergeCell ref="HA2:HB2"/>
    <mergeCell ref="HC2:HD2"/>
    <mergeCell ref="HE2:HF2"/>
    <mergeCell ref="HG2:H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9F30-4236-4016-9C35-659941EDA3AE}">
  <sheetPr>
    <outlinePr summaryBelow="0" summaryRight="0"/>
  </sheetPr>
  <dimension ref="A1:EY24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15" sqref="Q15"/>
    </sheetView>
  </sheetViews>
  <sheetFormatPr defaultRowHeight="15" x14ac:dyDescent="0.25"/>
  <cols>
    <col min="1" max="1" width="28.5703125" customWidth="1"/>
    <col min="2" max="2" width="7.140625" customWidth="1"/>
    <col min="3" max="155" width="11.42578125" customWidth="1"/>
  </cols>
  <sheetData>
    <row r="1" spans="1:155" x14ac:dyDescent="0.25">
      <c r="A1" s="94" t="s">
        <v>0</v>
      </c>
      <c r="B1" s="94" t="s">
        <v>1</v>
      </c>
      <c r="C1" s="94" t="s">
        <v>2</v>
      </c>
      <c r="D1" s="94"/>
      <c r="E1" s="94"/>
      <c r="F1" s="94"/>
      <c r="G1" s="94" t="s">
        <v>3</v>
      </c>
      <c r="H1" s="94"/>
      <c r="I1" s="94"/>
      <c r="J1" s="94"/>
      <c r="K1" s="94" t="s">
        <v>4</v>
      </c>
      <c r="L1" s="94"/>
      <c r="M1" s="94"/>
      <c r="N1" s="94"/>
      <c r="O1" s="94" t="s">
        <v>5</v>
      </c>
      <c r="P1" s="94"/>
      <c r="Q1" s="94"/>
      <c r="R1" s="94"/>
      <c r="S1" s="94" t="s">
        <v>6</v>
      </c>
      <c r="T1" s="94"/>
      <c r="U1" s="94"/>
      <c r="V1" s="94"/>
      <c r="W1" s="94" t="s">
        <v>7</v>
      </c>
      <c r="X1" s="94"/>
      <c r="Y1" s="94"/>
      <c r="Z1" s="94"/>
      <c r="AA1" s="94" t="s">
        <v>8</v>
      </c>
      <c r="AB1" s="94"/>
      <c r="AC1" s="94"/>
      <c r="AD1" s="94"/>
      <c r="AE1" s="94" t="s">
        <v>9</v>
      </c>
      <c r="AF1" s="94"/>
      <c r="AG1" s="94"/>
      <c r="AH1" s="94"/>
      <c r="AI1" s="94" t="s">
        <v>10</v>
      </c>
      <c r="AJ1" s="94"/>
      <c r="AK1" s="94"/>
      <c r="AL1" s="94"/>
      <c r="AM1" s="94" t="s">
        <v>11</v>
      </c>
      <c r="AN1" s="94"/>
      <c r="AO1" s="94"/>
      <c r="AP1" s="94"/>
      <c r="AQ1" s="94" t="s">
        <v>12</v>
      </c>
      <c r="AR1" s="94"/>
      <c r="AS1" s="94"/>
      <c r="AT1" s="94"/>
      <c r="AU1" s="94" t="s">
        <v>13</v>
      </c>
      <c r="AV1" s="94"/>
      <c r="AW1" s="94"/>
      <c r="AX1" s="94"/>
      <c r="AY1" s="94" t="s">
        <v>14</v>
      </c>
      <c r="AZ1" s="94"/>
      <c r="BA1" s="94"/>
      <c r="BB1" s="94"/>
      <c r="BC1" s="94" t="s">
        <v>15</v>
      </c>
      <c r="BD1" s="94"/>
      <c r="BE1" s="94"/>
      <c r="BF1" s="94"/>
      <c r="BG1" s="94" t="s">
        <v>16</v>
      </c>
      <c r="BH1" s="94"/>
      <c r="BI1" s="94"/>
      <c r="BJ1" s="94"/>
      <c r="BK1" s="94" t="s">
        <v>17</v>
      </c>
      <c r="BL1" s="94"/>
      <c r="BM1" s="94"/>
      <c r="BN1" s="94"/>
      <c r="BO1" s="94" t="s">
        <v>18</v>
      </c>
      <c r="BP1" s="94"/>
      <c r="BQ1" s="94"/>
      <c r="BR1" s="94"/>
      <c r="BS1" s="94" t="s">
        <v>19</v>
      </c>
      <c r="BT1" s="94"/>
      <c r="BU1" s="94"/>
      <c r="BV1" s="94"/>
      <c r="BW1" s="94" t="s">
        <v>20</v>
      </c>
      <c r="BX1" s="94"/>
      <c r="BY1" s="94"/>
      <c r="BZ1" s="94"/>
      <c r="CA1" s="94" t="s">
        <v>21</v>
      </c>
      <c r="CB1" s="94"/>
      <c r="CC1" s="94"/>
      <c r="CD1" s="94"/>
      <c r="CE1" s="94" t="s">
        <v>22</v>
      </c>
      <c r="CF1" s="94"/>
      <c r="CG1" s="94"/>
      <c r="CH1" s="94"/>
      <c r="CI1" s="94" t="s">
        <v>23</v>
      </c>
      <c r="CJ1" s="94"/>
      <c r="CK1" s="94"/>
      <c r="CL1" s="94"/>
      <c r="CM1" s="94" t="s">
        <v>24</v>
      </c>
      <c r="CN1" s="94"/>
      <c r="CO1" s="94"/>
      <c r="CP1" s="94"/>
      <c r="CQ1" s="94" t="s">
        <v>25</v>
      </c>
      <c r="CR1" s="94"/>
      <c r="CS1" s="94"/>
      <c r="CT1" s="94"/>
      <c r="CU1" s="94" t="s">
        <v>26</v>
      </c>
      <c r="CV1" s="94"/>
      <c r="CW1" s="94"/>
      <c r="CX1" s="94"/>
      <c r="CY1" s="94" t="s">
        <v>27</v>
      </c>
      <c r="CZ1" s="94"/>
      <c r="DA1" s="94"/>
      <c r="DB1" s="94"/>
      <c r="DC1" s="94" t="s">
        <v>28</v>
      </c>
      <c r="DD1" s="94"/>
      <c r="DE1" s="94"/>
      <c r="DF1" s="94"/>
      <c r="DG1" s="94" t="s">
        <v>29</v>
      </c>
      <c r="DH1" s="94"/>
      <c r="DI1" s="94"/>
      <c r="DJ1" s="94"/>
      <c r="DK1" s="94" t="s">
        <v>30</v>
      </c>
      <c r="DL1" s="94"/>
      <c r="DM1" s="94"/>
      <c r="DN1" s="94"/>
      <c r="DO1" s="94" t="s">
        <v>31</v>
      </c>
      <c r="DP1" s="94"/>
      <c r="DQ1" s="94"/>
      <c r="DR1" s="94"/>
      <c r="DS1" s="94" t="s">
        <v>32</v>
      </c>
      <c r="DT1" s="94"/>
      <c r="DU1" s="94"/>
      <c r="DV1" s="94"/>
      <c r="DW1" s="94" t="s">
        <v>33</v>
      </c>
      <c r="DX1" s="94"/>
      <c r="DY1" s="94"/>
      <c r="DZ1" s="94"/>
      <c r="EA1" s="94" t="s">
        <v>34</v>
      </c>
      <c r="EB1" s="94"/>
      <c r="EC1" s="94"/>
      <c r="ED1" s="94"/>
      <c r="EE1" s="94" t="s">
        <v>35</v>
      </c>
      <c r="EF1" s="94"/>
      <c r="EG1" s="94"/>
      <c r="EH1" s="94"/>
      <c r="EI1" s="94" t="s">
        <v>36</v>
      </c>
      <c r="EJ1" s="94"/>
      <c r="EK1" s="94"/>
      <c r="EL1" s="94"/>
      <c r="EM1" s="94" t="s">
        <v>37</v>
      </c>
      <c r="EN1" s="94"/>
      <c r="EO1" s="94"/>
      <c r="EP1" s="94"/>
      <c r="EQ1" s="95" t="s">
        <v>38</v>
      </c>
      <c r="ER1" s="95"/>
      <c r="ES1" s="95"/>
      <c r="ET1" s="95"/>
      <c r="EU1" s="95"/>
      <c r="EV1" s="95"/>
      <c r="EW1" s="95"/>
      <c r="EX1" s="95"/>
      <c r="EY1" s="95"/>
    </row>
    <row r="2" spans="1:155" x14ac:dyDescent="0.25">
      <c r="A2" s="94"/>
      <c r="B2" s="94"/>
      <c r="C2" s="97" t="str">
        <f>таблица!C2</f>
        <v>На 1 ноября       2023</v>
      </c>
      <c r="D2" s="94"/>
      <c r="E2" s="97" t="str">
        <f>таблица!E2</f>
        <v>На 1 декабря  2023</v>
      </c>
      <c r="F2" s="94"/>
      <c r="G2" s="94" t="str">
        <f>C2</f>
        <v>На 1 ноября       2023</v>
      </c>
      <c r="H2" s="94"/>
      <c r="I2" s="94" t="str">
        <f>E2</f>
        <v>На 1 декабря  2023</v>
      </c>
      <c r="J2" s="94"/>
      <c r="K2" s="94" t="str">
        <f>G2</f>
        <v>На 1 ноября       2023</v>
      </c>
      <c r="L2" s="94"/>
      <c r="M2" s="94" t="str">
        <f>I2</f>
        <v>На 1 декабря  2023</v>
      </c>
      <c r="N2" s="94"/>
      <c r="O2" s="94" t="str">
        <f>K2</f>
        <v>На 1 ноября       2023</v>
      </c>
      <c r="P2" s="94"/>
      <c r="Q2" s="94" t="str">
        <f>M2</f>
        <v>На 1 декабря  2023</v>
      </c>
      <c r="R2" s="94"/>
      <c r="S2" s="94" t="str">
        <f>O2</f>
        <v>На 1 ноября       2023</v>
      </c>
      <c r="T2" s="94"/>
      <c r="U2" s="94" t="str">
        <f>Q2</f>
        <v>На 1 декабря  2023</v>
      </c>
      <c r="V2" s="94"/>
      <c r="W2" s="94" t="str">
        <f>S2</f>
        <v>На 1 ноября       2023</v>
      </c>
      <c r="X2" s="94"/>
      <c r="Y2" s="94" t="str">
        <f>U2</f>
        <v>На 1 декабря  2023</v>
      </c>
      <c r="Z2" s="94"/>
      <c r="AA2" s="94" t="str">
        <f>W2</f>
        <v>На 1 ноября       2023</v>
      </c>
      <c r="AB2" s="94"/>
      <c r="AC2" s="94" t="str">
        <f>Y2</f>
        <v>На 1 декабря  2023</v>
      </c>
      <c r="AD2" s="94"/>
      <c r="AE2" s="94" t="str">
        <f>AA2</f>
        <v>На 1 ноября       2023</v>
      </c>
      <c r="AF2" s="94"/>
      <c r="AG2" s="94" t="str">
        <f>AC2</f>
        <v>На 1 декабря  2023</v>
      </c>
      <c r="AH2" s="94"/>
      <c r="AI2" s="94" t="str">
        <f>AE2</f>
        <v>На 1 ноября       2023</v>
      </c>
      <c r="AJ2" s="94"/>
      <c r="AK2" s="94" t="str">
        <f>AG2</f>
        <v>На 1 декабря  2023</v>
      </c>
      <c r="AL2" s="94"/>
      <c r="AM2" s="94" t="str">
        <f>AI2</f>
        <v>На 1 ноября       2023</v>
      </c>
      <c r="AN2" s="94"/>
      <c r="AO2" s="94" t="str">
        <f>AK2</f>
        <v>На 1 декабря  2023</v>
      </c>
      <c r="AP2" s="94"/>
      <c r="AQ2" s="94" t="str">
        <f>AM2</f>
        <v>На 1 ноября       2023</v>
      </c>
      <c r="AR2" s="94"/>
      <c r="AS2" s="94" t="str">
        <f>AO2</f>
        <v>На 1 декабря  2023</v>
      </c>
      <c r="AT2" s="94"/>
      <c r="AU2" s="94" t="str">
        <f>AQ2</f>
        <v>На 1 ноября       2023</v>
      </c>
      <c r="AV2" s="94"/>
      <c r="AW2" s="94" t="str">
        <f>AS2</f>
        <v>На 1 декабря  2023</v>
      </c>
      <c r="AX2" s="94"/>
      <c r="AY2" s="94" t="str">
        <f>AU2</f>
        <v>На 1 ноября       2023</v>
      </c>
      <c r="AZ2" s="94"/>
      <c r="BA2" s="94" t="str">
        <f>AW2</f>
        <v>На 1 декабря  2023</v>
      </c>
      <c r="BB2" s="94"/>
      <c r="BC2" s="94" t="str">
        <f>AY2</f>
        <v>На 1 ноября       2023</v>
      </c>
      <c r="BD2" s="94"/>
      <c r="BE2" s="94" t="str">
        <f>BA2</f>
        <v>На 1 декабря  2023</v>
      </c>
      <c r="BF2" s="94"/>
      <c r="BG2" s="94" t="str">
        <f>BC2</f>
        <v>На 1 ноября       2023</v>
      </c>
      <c r="BH2" s="94"/>
      <c r="BI2" s="94" t="str">
        <f>BE2</f>
        <v>На 1 декабря  2023</v>
      </c>
      <c r="BJ2" s="94"/>
      <c r="BK2" s="94" t="str">
        <f>BG2</f>
        <v>На 1 ноября       2023</v>
      </c>
      <c r="BL2" s="94"/>
      <c r="BM2" s="94" t="str">
        <f>BI2</f>
        <v>На 1 декабря  2023</v>
      </c>
      <c r="BN2" s="94"/>
      <c r="BO2" s="94" t="str">
        <f>BK2</f>
        <v>На 1 ноября       2023</v>
      </c>
      <c r="BP2" s="94"/>
      <c r="BQ2" s="94" t="str">
        <f>BM2</f>
        <v>На 1 декабря  2023</v>
      </c>
      <c r="BR2" s="94"/>
      <c r="BS2" s="94" t="str">
        <f>BO2</f>
        <v>На 1 ноября       2023</v>
      </c>
      <c r="BT2" s="94"/>
      <c r="BU2" s="94" t="str">
        <f>BQ2</f>
        <v>На 1 декабря  2023</v>
      </c>
      <c r="BV2" s="94"/>
      <c r="BW2" s="94" t="str">
        <f>BS2</f>
        <v>На 1 ноября       2023</v>
      </c>
      <c r="BX2" s="94"/>
      <c r="BY2" s="94" t="str">
        <f>BU2</f>
        <v>На 1 декабря  2023</v>
      </c>
      <c r="BZ2" s="94"/>
      <c r="CA2" s="94" t="str">
        <f>BW2</f>
        <v>На 1 ноября       2023</v>
      </c>
      <c r="CB2" s="94"/>
      <c r="CC2" s="94" t="str">
        <f>BY2</f>
        <v>На 1 декабря  2023</v>
      </c>
      <c r="CD2" s="94"/>
      <c r="CE2" s="94" t="str">
        <f>CA2</f>
        <v>На 1 ноября       2023</v>
      </c>
      <c r="CF2" s="94"/>
      <c r="CG2" s="94" t="str">
        <f>CC2</f>
        <v>На 1 декабря  2023</v>
      </c>
      <c r="CH2" s="94"/>
      <c r="CI2" s="94" t="str">
        <f>CE2</f>
        <v>На 1 ноября       2023</v>
      </c>
      <c r="CJ2" s="94"/>
      <c r="CK2" s="94" t="str">
        <f>CG2</f>
        <v>На 1 декабря  2023</v>
      </c>
      <c r="CL2" s="94"/>
      <c r="CM2" s="94" t="str">
        <f>CI2</f>
        <v>На 1 ноября       2023</v>
      </c>
      <c r="CN2" s="94"/>
      <c r="CO2" s="94" t="str">
        <f>CK2</f>
        <v>На 1 декабря  2023</v>
      </c>
      <c r="CP2" s="94"/>
      <c r="CQ2" s="94" t="str">
        <f>CM2</f>
        <v>На 1 ноября       2023</v>
      </c>
      <c r="CR2" s="94"/>
      <c r="CS2" s="94" t="str">
        <f>CO2</f>
        <v>На 1 декабря  2023</v>
      </c>
      <c r="CT2" s="94"/>
      <c r="CU2" s="94" t="str">
        <f>CQ2</f>
        <v>На 1 ноября       2023</v>
      </c>
      <c r="CV2" s="94"/>
      <c r="CW2" s="94" t="str">
        <f>CS2</f>
        <v>На 1 декабря  2023</v>
      </c>
      <c r="CX2" s="94"/>
      <c r="CY2" s="94" t="str">
        <f>CU2</f>
        <v>На 1 ноября       2023</v>
      </c>
      <c r="CZ2" s="94"/>
      <c r="DA2" s="94" t="str">
        <f>CW2</f>
        <v>На 1 декабря  2023</v>
      </c>
      <c r="DB2" s="94"/>
      <c r="DC2" s="94" t="str">
        <f>CY2</f>
        <v>На 1 ноября       2023</v>
      </c>
      <c r="DD2" s="94"/>
      <c r="DE2" s="94" t="str">
        <f>DA2</f>
        <v>На 1 декабря  2023</v>
      </c>
      <c r="DF2" s="94"/>
      <c r="DG2" s="94" t="str">
        <f>DC2</f>
        <v>На 1 ноября       2023</v>
      </c>
      <c r="DH2" s="94"/>
      <c r="DI2" s="94" t="str">
        <f>DE2</f>
        <v>На 1 декабря  2023</v>
      </c>
      <c r="DJ2" s="94"/>
      <c r="DK2" s="94" t="str">
        <f>DG2</f>
        <v>На 1 ноября       2023</v>
      </c>
      <c r="DL2" s="94"/>
      <c r="DM2" s="94" t="str">
        <f>DI2</f>
        <v>На 1 декабря  2023</v>
      </c>
      <c r="DN2" s="94"/>
      <c r="DO2" s="94" t="str">
        <f>DK2</f>
        <v>На 1 ноября       2023</v>
      </c>
      <c r="DP2" s="94"/>
      <c r="DQ2" s="94" t="str">
        <f>DM2</f>
        <v>На 1 декабря  2023</v>
      </c>
      <c r="DR2" s="94"/>
      <c r="DS2" s="94" t="str">
        <f>DO2</f>
        <v>На 1 ноября       2023</v>
      </c>
      <c r="DT2" s="94"/>
      <c r="DU2" s="94" t="str">
        <f>DQ2</f>
        <v>На 1 декабря  2023</v>
      </c>
      <c r="DV2" s="94"/>
      <c r="DW2" s="94" t="str">
        <f>DS2</f>
        <v>На 1 ноября       2023</v>
      </c>
      <c r="DX2" s="94"/>
      <c r="DY2" s="94" t="str">
        <f>DU2</f>
        <v>На 1 декабря  2023</v>
      </c>
      <c r="DZ2" s="94"/>
      <c r="EA2" s="94" t="str">
        <f>DW2</f>
        <v>На 1 ноября       2023</v>
      </c>
      <c r="EB2" s="94"/>
      <c r="EC2" s="94" t="str">
        <f>DY2</f>
        <v>На 1 декабря  2023</v>
      </c>
      <c r="ED2" s="94"/>
      <c r="EE2" s="94" t="str">
        <f>EA2</f>
        <v>На 1 ноября       2023</v>
      </c>
      <c r="EF2" s="94"/>
      <c r="EG2" s="94" t="str">
        <f>EC2</f>
        <v>На 1 декабря  2023</v>
      </c>
      <c r="EH2" s="94"/>
      <c r="EI2" s="94" t="str">
        <f>EE2</f>
        <v>На 1 ноября       2023</v>
      </c>
      <c r="EJ2" s="94"/>
      <c r="EK2" s="94" t="str">
        <f>EG2</f>
        <v>На 1 декабря  2023</v>
      </c>
      <c r="EL2" s="94"/>
      <c r="EM2" s="94" t="str">
        <f>EI2</f>
        <v>На 1 ноября       2023</v>
      </c>
      <c r="EN2" s="94"/>
      <c r="EO2" s="94" t="str">
        <f>EK2</f>
        <v>На 1 декабря  2023</v>
      </c>
      <c r="EP2" s="94"/>
      <c r="EQ2" s="96" t="str">
        <f>таблица!HK2</f>
        <v>На 1 ноября       2023</v>
      </c>
      <c r="ER2" s="96"/>
      <c r="ES2" s="96"/>
      <c r="ET2" s="96" t="str">
        <f>таблица!HN2</f>
        <v>На 1 декабря  2023</v>
      </c>
      <c r="EU2" s="96"/>
      <c r="EV2" s="96"/>
      <c r="EW2" s="96" t="s">
        <v>39</v>
      </c>
      <c r="EX2" s="96"/>
      <c r="EY2" s="96"/>
    </row>
    <row r="3" spans="1:155" x14ac:dyDescent="0.25">
      <c r="A3" s="94"/>
      <c r="B3" s="94"/>
      <c r="C3" s="14" t="s">
        <v>40</v>
      </c>
      <c r="D3" s="14" t="s">
        <v>41</v>
      </c>
      <c r="E3" s="14" t="s">
        <v>40</v>
      </c>
      <c r="F3" s="14" t="s">
        <v>41</v>
      </c>
      <c r="G3" s="14" t="s">
        <v>40</v>
      </c>
      <c r="H3" s="14" t="s">
        <v>41</v>
      </c>
      <c r="I3" s="14" t="s">
        <v>40</v>
      </c>
      <c r="J3" s="14" t="s">
        <v>41</v>
      </c>
      <c r="K3" s="14" t="s">
        <v>40</v>
      </c>
      <c r="L3" s="14" t="s">
        <v>41</v>
      </c>
      <c r="M3" s="14" t="s">
        <v>40</v>
      </c>
      <c r="N3" s="14" t="s">
        <v>41</v>
      </c>
      <c r="O3" s="14" t="s">
        <v>40</v>
      </c>
      <c r="P3" s="14" t="s">
        <v>41</v>
      </c>
      <c r="Q3" s="14" t="s">
        <v>40</v>
      </c>
      <c r="R3" s="14" t="s">
        <v>41</v>
      </c>
      <c r="S3" s="14" t="s">
        <v>40</v>
      </c>
      <c r="T3" s="14" t="s">
        <v>41</v>
      </c>
      <c r="U3" s="14" t="s">
        <v>40</v>
      </c>
      <c r="V3" s="14" t="s">
        <v>41</v>
      </c>
      <c r="W3" s="14" t="s">
        <v>40</v>
      </c>
      <c r="X3" s="14" t="s">
        <v>41</v>
      </c>
      <c r="Y3" s="14" t="s">
        <v>40</v>
      </c>
      <c r="Z3" s="14" t="s">
        <v>41</v>
      </c>
      <c r="AA3" s="14" t="s">
        <v>40</v>
      </c>
      <c r="AB3" s="14" t="s">
        <v>41</v>
      </c>
      <c r="AC3" s="14" t="s">
        <v>40</v>
      </c>
      <c r="AD3" s="14" t="s">
        <v>41</v>
      </c>
      <c r="AE3" s="14" t="s">
        <v>40</v>
      </c>
      <c r="AF3" s="14" t="s">
        <v>41</v>
      </c>
      <c r="AG3" s="14" t="s">
        <v>40</v>
      </c>
      <c r="AH3" s="14" t="s">
        <v>41</v>
      </c>
      <c r="AI3" s="14" t="s">
        <v>40</v>
      </c>
      <c r="AJ3" s="14" t="s">
        <v>41</v>
      </c>
      <c r="AK3" s="14" t="s">
        <v>40</v>
      </c>
      <c r="AL3" s="14" t="s">
        <v>41</v>
      </c>
      <c r="AM3" s="14" t="s">
        <v>40</v>
      </c>
      <c r="AN3" s="14" t="s">
        <v>41</v>
      </c>
      <c r="AO3" s="14" t="s">
        <v>40</v>
      </c>
      <c r="AP3" s="14" t="s">
        <v>41</v>
      </c>
      <c r="AQ3" s="14" t="s">
        <v>40</v>
      </c>
      <c r="AR3" s="14" t="s">
        <v>41</v>
      </c>
      <c r="AS3" s="14" t="s">
        <v>40</v>
      </c>
      <c r="AT3" s="14" t="s">
        <v>41</v>
      </c>
      <c r="AU3" s="14" t="s">
        <v>40</v>
      </c>
      <c r="AV3" s="14" t="s">
        <v>41</v>
      </c>
      <c r="AW3" s="14" t="s">
        <v>40</v>
      </c>
      <c r="AX3" s="14" t="s">
        <v>41</v>
      </c>
      <c r="AY3" s="14" t="s">
        <v>40</v>
      </c>
      <c r="AZ3" s="14" t="s">
        <v>41</v>
      </c>
      <c r="BA3" s="14" t="s">
        <v>40</v>
      </c>
      <c r="BB3" s="14" t="s">
        <v>41</v>
      </c>
      <c r="BC3" s="14" t="s">
        <v>40</v>
      </c>
      <c r="BD3" s="14" t="s">
        <v>41</v>
      </c>
      <c r="BE3" s="14" t="s">
        <v>40</v>
      </c>
      <c r="BF3" s="14" t="s">
        <v>41</v>
      </c>
      <c r="BG3" s="14" t="s">
        <v>40</v>
      </c>
      <c r="BH3" s="14" t="s">
        <v>41</v>
      </c>
      <c r="BI3" s="14" t="s">
        <v>40</v>
      </c>
      <c r="BJ3" s="14" t="s">
        <v>41</v>
      </c>
      <c r="BK3" s="14" t="s">
        <v>40</v>
      </c>
      <c r="BL3" s="14" t="s">
        <v>41</v>
      </c>
      <c r="BM3" s="14" t="s">
        <v>40</v>
      </c>
      <c r="BN3" s="14" t="s">
        <v>41</v>
      </c>
      <c r="BO3" s="14" t="s">
        <v>40</v>
      </c>
      <c r="BP3" s="14" t="s">
        <v>41</v>
      </c>
      <c r="BQ3" s="14" t="s">
        <v>40</v>
      </c>
      <c r="BR3" s="14" t="s">
        <v>41</v>
      </c>
      <c r="BS3" s="14" t="s">
        <v>40</v>
      </c>
      <c r="BT3" s="14" t="s">
        <v>41</v>
      </c>
      <c r="BU3" s="14" t="s">
        <v>40</v>
      </c>
      <c r="BV3" s="14" t="s">
        <v>41</v>
      </c>
      <c r="BW3" s="14" t="s">
        <v>40</v>
      </c>
      <c r="BX3" s="14" t="s">
        <v>41</v>
      </c>
      <c r="BY3" s="14" t="s">
        <v>40</v>
      </c>
      <c r="BZ3" s="14" t="s">
        <v>41</v>
      </c>
      <c r="CA3" s="14" t="s">
        <v>40</v>
      </c>
      <c r="CB3" s="14" t="s">
        <v>41</v>
      </c>
      <c r="CC3" s="14" t="s">
        <v>40</v>
      </c>
      <c r="CD3" s="14" t="s">
        <v>41</v>
      </c>
      <c r="CE3" s="14" t="s">
        <v>40</v>
      </c>
      <c r="CF3" s="14" t="s">
        <v>41</v>
      </c>
      <c r="CG3" s="14" t="s">
        <v>40</v>
      </c>
      <c r="CH3" s="14" t="s">
        <v>41</v>
      </c>
      <c r="CI3" s="14" t="s">
        <v>40</v>
      </c>
      <c r="CJ3" s="14" t="s">
        <v>41</v>
      </c>
      <c r="CK3" s="14" t="s">
        <v>40</v>
      </c>
      <c r="CL3" s="14" t="s">
        <v>41</v>
      </c>
      <c r="CM3" s="14" t="s">
        <v>40</v>
      </c>
      <c r="CN3" s="14" t="s">
        <v>41</v>
      </c>
      <c r="CO3" s="14" t="s">
        <v>40</v>
      </c>
      <c r="CP3" s="14" t="s">
        <v>41</v>
      </c>
      <c r="CQ3" s="14" t="s">
        <v>40</v>
      </c>
      <c r="CR3" s="14" t="s">
        <v>41</v>
      </c>
      <c r="CS3" s="14" t="s">
        <v>40</v>
      </c>
      <c r="CT3" s="14" t="s">
        <v>41</v>
      </c>
      <c r="CU3" s="14" t="s">
        <v>40</v>
      </c>
      <c r="CV3" s="14" t="s">
        <v>41</v>
      </c>
      <c r="CW3" s="14" t="s">
        <v>40</v>
      </c>
      <c r="CX3" s="14" t="s">
        <v>41</v>
      </c>
      <c r="CY3" s="14" t="s">
        <v>40</v>
      </c>
      <c r="CZ3" s="14" t="s">
        <v>41</v>
      </c>
      <c r="DA3" s="14" t="s">
        <v>40</v>
      </c>
      <c r="DB3" s="14" t="s">
        <v>41</v>
      </c>
      <c r="DC3" s="14" t="s">
        <v>40</v>
      </c>
      <c r="DD3" s="14" t="s">
        <v>41</v>
      </c>
      <c r="DE3" s="14" t="s">
        <v>40</v>
      </c>
      <c r="DF3" s="14" t="s">
        <v>41</v>
      </c>
      <c r="DG3" s="14" t="s">
        <v>40</v>
      </c>
      <c r="DH3" s="14" t="s">
        <v>41</v>
      </c>
      <c r="DI3" s="14" t="s">
        <v>40</v>
      </c>
      <c r="DJ3" s="14" t="s">
        <v>41</v>
      </c>
      <c r="DK3" s="14" t="s">
        <v>40</v>
      </c>
      <c r="DL3" s="14" t="s">
        <v>41</v>
      </c>
      <c r="DM3" s="14" t="s">
        <v>40</v>
      </c>
      <c r="DN3" s="14" t="s">
        <v>41</v>
      </c>
      <c r="DO3" s="14" t="s">
        <v>40</v>
      </c>
      <c r="DP3" s="14" t="s">
        <v>41</v>
      </c>
      <c r="DQ3" s="14" t="s">
        <v>40</v>
      </c>
      <c r="DR3" s="14" t="s">
        <v>41</v>
      </c>
      <c r="DS3" s="14" t="s">
        <v>40</v>
      </c>
      <c r="DT3" s="14" t="s">
        <v>41</v>
      </c>
      <c r="DU3" s="14" t="s">
        <v>40</v>
      </c>
      <c r="DV3" s="14" t="s">
        <v>41</v>
      </c>
      <c r="DW3" s="14" t="s">
        <v>40</v>
      </c>
      <c r="DX3" s="14" t="s">
        <v>41</v>
      </c>
      <c r="DY3" s="14" t="s">
        <v>40</v>
      </c>
      <c r="DZ3" s="14" t="s">
        <v>41</v>
      </c>
      <c r="EA3" s="14" t="s">
        <v>40</v>
      </c>
      <c r="EB3" s="14" t="s">
        <v>41</v>
      </c>
      <c r="EC3" s="14" t="s">
        <v>40</v>
      </c>
      <c r="ED3" s="14" t="s">
        <v>41</v>
      </c>
      <c r="EE3" s="14" t="s">
        <v>40</v>
      </c>
      <c r="EF3" s="14" t="s">
        <v>41</v>
      </c>
      <c r="EG3" s="14" t="s">
        <v>40</v>
      </c>
      <c r="EH3" s="14" t="s">
        <v>41</v>
      </c>
      <c r="EI3" s="14" t="s">
        <v>40</v>
      </c>
      <c r="EJ3" s="14" t="s">
        <v>41</v>
      </c>
      <c r="EK3" s="14" t="s">
        <v>40</v>
      </c>
      <c r="EL3" s="14" t="s">
        <v>41</v>
      </c>
      <c r="EM3" s="14" t="s">
        <v>40</v>
      </c>
      <c r="EN3" s="14" t="s">
        <v>41</v>
      </c>
      <c r="EO3" s="14" t="s">
        <v>40</v>
      </c>
      <c r="EP3" s="14" t="s">
        <v>41</v>
      </c>
      <c r="EQ3" s="32" t="s">
        <v>40</v>
      </c>
      <c r="ER3" s="32" t="s">
        <v>41</v>
      </c>
      <c r="ES3" s="32" t="s">
        <v>42</v>
      </c>
      <c r="ET3" s="32" t="s">
        <v>40</v>
      </c>
      <c r="EU3" s="32" t="s">
        <v>41</v>
      </c>
      <c r="EV3" s="32" t="s">
        <v>42</v>
      </c>
      <c r="EW3" s="32" t="s">
        <v>40</v>
      </c>
      <c r="EX3" s="32" t="s">
        <v>41</v>
      </c>
      <c r="EY3" s="32" t="s">
        <v>42</v>
      </c>
    </row>
    <row r="4" spans="1:155" x14ac:dyDescent="0.25">
      <c r="A4" s="61" t="s">
        <v>43</v>
      </c>
      <c r="B4" s="16">
        <v>1</v>
      </c>
      <c r="C4" s="17">
        <f>таблица!C4</f>
        <v>144.74</v>
      </c>
      <c r="D4" s="17">
        <f>таблица!D4</f>
        <v>144.74</v>
      </c>
      <c r="E4" s="17">
        <f>таблица!E4</f>
        <v>144.74</v>
      </c>
      <c r="F4" s="17">
        <f>таблица!F4</f>
        <v>144.74</v>
      </c>
      <c r="G4" s="18">
        <f>таблица!I4</f>
        <v>99.5</v>
      </c>
      <c r="H4" s="18">
        <f>таблица!J4</f>
        <v>108</v>
      </c>
      <c r="I4" s="18">
        <f>таблица!K4</f>
        <v>99.5</v>
      </c>
      <c r="J4" s="18">
        <f>таблица!L4</f>
        <v>108</v>
      </c>
      <c r="K4" s="17">
        <f>таблица!O4</f>
        <v>0</v>
      </c>
      <c r="L4" s="17">
        <f>таблица!P4</f>
        <v>0</v>
      </c>
      <c r="M4" s="17">
        <f>таблица!Q4</f>
        <v>0</v>
      </c>
      <c r="N4" s="17">
        <f>таблица!R4</f>
        <v>0</v>
      </c>
      <c r="O4" s="18">
        <f>таблица!U4</f>
        <v>108</v>
      </c>
      <c r="P4" s="18">
        <f>таблица!V4</f>
        <v>114</v>
      </c>
      <c r="Q4" s="18">
        <f>таблица!W4</f>
        <v>108</v>
      </c>
      <c r="R4" s="18">
        <f>таблица!X4</f>
        <v>114</v>
      </c>
      <c r="S4" s="18">
        <f>таблица!AA4</f>
        <v>153.30000000000001</v>
      </c>
      <c r="T4" s="18">
        <f>таблица!AB4</f>
        <v>153.30000000000001</v>
      </c>
      <c r="U4" s="18">
        <f>таблица!AC4</f>
        <v>153.30000000000001</v>
      </c>
      <c r="V4" s="18">
        <f>таблица!AD4</f>
        <v>153.30000000000001</v>
      </c>
      <c r="W4" s="17">
        <f>таблица!AG4</f>
        <v>147</v>
      </c>
      <c r="X4" s="17">
        <f>таблица!AH4</f>
        <v>147</v>
      </c>
      <c r="Y4" s="17">
        <f>таблица!AI4</f>
        <v>147</v>
      </c>
      <c r="Z4" s="17">
        <f>таблица!AJ4</f>
        <v>147</v>
      </c>
      <c r="AA4" s="18">
        <f>таблица!AM4</f>
        <v>120</v>
      </c>
      <c r="AB4" s="18">
        <f>таблица!AN4</f>
        <v>123.9</v>
      </c>
      <c r="AC4" s="18">
        <f>таблица!AO4</f>
        <v>120</v>
      </c>
      <c r="AD4" s="18">
        <f>таблица!AP4</f>
        <v>123.9</v>
      </c>
      <c r="AE4" s="17">
        <f>таблица!AS4</f>
        <v>190</v>
      </c>
      <c r="AF4" s="17">
        <f>таблица!AT4</f>
        <v>190</v>
      </c>
      <c r="AG4" s="17">
        <f>таблица!AU4</f>
        <v>190</v>
      </c>
      <c r="AH4" s="17">
        <f>таблица!AV4</f>
        <v>190</v>
      </c>
      <c r="AI4" s="18">
        <f>таблица!AY4</f>
        <v>143</v>
      </c>
      <c r="AJ4" s="18">
        <f>таблица!AZ4</f>
        <v>143.19999999999999</v>
      </c>
      <c r="AK4" s="18">
        <f>таблица!BA4</f>
        <v>143</v>
      </c>
      <c r="AL4" s="18">
        <f>таблица!BB4</f>
        <v>143.19999999999999</v>
      </c>
      <c r="AM4" s="18">
        <f>таблица!BE4</f>
        <v>118.2</v>
      </c>
      <c r="AN4" s="18">
        <f>таблица!BF4</f>
        <v>120.5</v>
      </c>
      <c r="AO4" s="18">
        <f>таблица!BG4</f>
        <v>118.2</v>
      </c>
      <c r="AP4" s="18">
        <f>таблица!BH4</f>
        <v>120.5</v>
      </c>
      <c r="AQ4" s="18">
        <f>таблица!BK4</f>
        <v>101.01</v>
      </c>
      <c r="AR4" s="18">
        <f>таблица!BL4</f>
        <v>123</v>
      </c>
      <c r="AS4" s="18">
        <f>таблица!BM4</f>
        <v>101.01</v>
      </c>
      <c r="AT4" s="18">
        <f>таблица!BN4</f>
        <v>123</v>
      </c>
      <c r="AU4" s="18">
        <f>таблица!BQ4</f>
        <v>0</v>
      </c>
      <c r="AV4" s="18">
        <f>таблица!BR4</f>
        <v>0</v>
      </c>
      <c r="AW4" s="18">
        <f>таблица!BS4</f>
        <v>0</v>
      </c>
      <c r="AX4" s="18">
        <f>таблица!BT4</f>
        <v>0</v>
      </c>
      <c r="AY4" s="17">
        <f>таблица!BW4</f>
        <v>135.5</v>
      </c>
      <c r="AZ4" s="17">
        <f>таблица!BX4</f>
        <v>153.30000000000001</v>
      </c>
      <c r="BA4" s="17">
        <f>таблица!BY4</f>
        <v>135.5</v>
      </c>
      <c r="BB4" s="17">
        <f>таблица!BZ4</f>
        <v>153.30000000000001</v>
      </c>
      <c r="BC4" s="18">
        <f>таблица!CC4</f>
        <v>115.18</v>
      </c>
      <c r="BD4" s="18">
        <f>таблица!CD4</f>
        <v>120</v>
      </c>
      <c r="BE4" s="18">
        <f>таблица!CE4</f>
        <v>115.18</v>
      </c>
      <c r="BF4" s="18">
        <f>таблица!CF4</f>
        <v>120</v>
      </c>
      <c r="BG4" s="18">
        <f>таблица!CI4</f>
        <v>130.15</v>
      </c>
      <c r="BH4" s="18">
        <f>таблица!CJ4</f>
        <v>140.22999999999999</v>
      </c>
      <c r="BI4" s="18">
        <f>таблица!CK4</f>
        <v>130.15</v>
      </c>
      <c r="BJ4" s="18">
        <f>таблица!CL4</f>
        <v>140.22999999999999</v>
      </c>
      <c r="BK4" s="18">
        <f>таблица!CO4</f>
        <v>118</v>
      </c>
      <c r="BL4" s="18">
        <f>таблица!CP4</f>
        <v>120.5</v>
      </c>
      <c r="BM4" s="18">
        <f>таблица!CQ4</f>
        <v>112</v>
      </c>
      <c r="BN4" s="18">
        <f>таблица!CR4</f>
        <v>126.81</v>
      </c>
      <c r="BO4" s="18">
        <f>таблица!CU4</f>
        <v>110</v>
      </c>
      <c r="BP4" s="18">
        <f>таблица!CV4</f>
        <v>110</v>
      </c>
      <c r="BQ4" s="18">
        <f>таблица!CW4</f>
        <v>110</v>
      </c>
      <c r="BR4" s="18">
        <f>таблица!CX4</f>
        <v>110</v>
      </c>
      <c r="BS4" s="18">
        <f>таблица!DA4</f>
        <v>105</v>
      </c>
      <c r="BT4" s="18">
        <f>таблица!DB4</f>
        <v>123.3</v>
      </c>
      <c r="BU4" s="18">
        <f>таблица!DC4</f>
        <v>105</v>
      </c>
      <c r="BV4" s="18">
        <f>таблица!DD4</f>
        <v>123.3</v>
      </c>
      <c r="BW4" s="18">
        <f>таблица!DG4</f>
        <v>99.42</v>
      </c>
      <c r="BX4" s="18">
        <f>таблица!DH4</f>
        <v>107.8</v>
      </c>
      <c r="BY4" s="18">
        <f>таблица!DI4</f>
        <v>102.74</v>
      </c>
      <c r="BZ4" s="18">
        <f>таблица!DJ4</f>
        <v>107.8</v>
      </c>
      <c r="CA4" s="17">
        <f>таблица!DM4</f>
        <v>0</v>
      </c>
      <c r="CB4" s="17">
        <f>таблица!DN4</f>
        <v>0</v>
      </c>
      <c r="CC4" s="17">
        <f>таблица!DO4</f>
        <v>135</v>
      </c>
      <c r="CD4" s="17">
        <f>таблица!DP4</f>
        <v>135</v>
      </c>
      <c r="CE4" s="18">
        <f>таблица!DS4</f>
        <v>108.9</v>
      </c>
      <c r="CF4" s="18">
        <f>таблица!DT4</f>
        <v>116.25</v>
      </c>
      <c r="CG4" s="18">
        <f>таблица!DU4</f>
        <v>108.9</v>
      </c>
      <c r="CH4" s="18">
        <f>таблица!DV4</f>
        <v>115.75</v>
      </c>
      <c r="CI4" s="18">
        <f>таблица!DY4</f>
        <v>131.5</v>
      </c>
      <c r="CJ4" s="18">
        <f>таблица!DZ4</f>
        <v>137</v>
      </c>
      <c r="CK4" s="18">
        <f>таблица!EA4</f>
        <v>131.5</v>
      </c>
      <c r="CL4" s="18">
        <f>таблица!EB4</f>
        <v>137</v>
      </c>
      <c r="CM4" s="18">
        <f>таблица!EE4</f>
        <v>114.5</v>
      </c>
      <c r="CN4" s="18">
        <f>таблица!EF4</f>
        <v>120.9</v>
      </c>
      <c r="CO4" s="18">
        <f>таблица!EG4</f>
        <v>114.5</v>
      </c>
      <c r="CP4" s="18">
        <f>таблица!EH4</f>
        <v>120.9</v>
      </c>
      <c r="CQ4" s="17">
        <f>таблица!EK4</f>
        <v>135.80000000000001</v>
      </c>
      <c r="CR4" s="17">
        <f>таблица!EL4</f>
        <v>135.80000000000001</v>
      </c>
      <c r="CS4" s="17">
        <f>таблица!EM4</f>
        <v>144</v>
      </c>
      <c r="CT4" s="17">
        <f>таблица!EN4</f>
        <v>144</v>
      </c>
      <c r="CU4" s="17">
        <f>таблица!EQ4</f>
        <v>0</v>
      </c>
      <c r="CV4" s="17">
        <f>таблица!ER4</f>
        <v>0</v>
      </c>
      <c r="CW4" s="17">
        <f>таблица!ES4</f>
        <v>0</v>
      </c>
      <c r="CX4" s="17">
        <f>таблица!ET4</f>
        <v>0</v>
      </c>
      <c r="CY4" s="18">
        <f>таблица!EW4</f>
        <v>107</v>
      </c>
      <c r="CZ4" s="18">
        <f>таблица!EX4</f>
        <v>113</v>
      </c>
      <c r="DA4" s="18">
        <f>таблица!EY4</f>
        <v>107</v>
      </c>
      <c r="DB4" s="18">
        <f>таблица!EZ4</f>
        <v>113</v>
      </c>
      <c r="DC4" s="18">
        <f>таблица!FC4</f>
        <v>116</v>
      </c>
      <c r="DD4" s="18">
        <f>таблица!FD4</f>
        <v>250</v>
      </c>
      <c r="DE4" s="18">
        <f>таблица!FE4</f>
        <v>116</v>
      </c>
      <c r="DF4" s="18">
        <f>таблица!FF4</f>
        <v>250</v>
      </c>
      <c r="DG4" s="17">
        <f>таблица!FI4</f>
        <v>87.15</v>
      </c>
      <c r="DH4" s="17">
        <f>таблица!FJ4</f>
        <v>116</v>
      </c>
      <c r="DI4" s="17">
        <f>таблица!FK4</f>
        <v>87.15</v>
      </c>
      <c r="DJ4" s="17">
        <f>таблица!FL4</f>
        <v>116</v>
      </c>
      <c r="DK4" s="18">
        <f>таблица!FO4</f>
        <v>109.1</v>
      </c>
      <c r="DL4" s="18">
        <f>таблица!FP4</f>
        <v>123</v>
      </c>
      <c r="DM4" s="18">
        <f>таблица!FQ4</f>
        <v>112</v>
      </c>
      <c r="DN4" s="18">
        <f>таблица!FR4</f>
        <v>123</v>
      </c>
      <c r="DO4" s="18">
        <f>таблица!FU4</f>
        <v>120.87</v>
      </c>
      <c r="DP4" s="18">
        <f>таблица!FV4</f>
        <v>120.87</v>
      </c>
      <c r="DQ4" s="18">
        <f>таблица!FW4</f>
        <v>120.87</v>
      </c>
      <c r="DR4" s="18">
        <f>таблица!FX4</f>
        <v>120.87</v>
      </c>
      <c r="DS4" s="17">
        <f>таблица!GA4</f>
        <v>135.53</v>
      </c>
      <c r="DT4" s="17">
        <f>таблица!GB4</f>
        <v>135.53</v>
      </c>
      <c r="DU4" s="17">
        <f>таблица!GC4</f>
        <v>135.53</v>
      </c>
      <c r="DV4" s="17">
        <f>таблица!GD4</f>
        <v>135.53</v>
      </c>
      <c r="DW4" s="18">
        <f>таблица!GG4</f>
        <v>112</v>
      </c>
      <c r="DX4" s="18">
        <f>таблица!GH4</f>
        <v>116.41</v>
      </c>
      <c r="DY4" s="18">
        <f>таблица!GI4</f>
        <v>115</v>
      </c>
      <c r="DZ4" s="18">
        <f>таблица!GJ4</f>
        <v>120</v>
      </c>
      <c r="EA4" s="18">
        <f>таблица!GM4</f>
        <v>116.41</v>
      </c>
      <c r="EB4" s="18">
        <f>таблица!GN4</f>
        <v>123</v>
      </c>
      <c r="EC4" s="18">
        <f>таблица!GO4</f>
        <v>110</v>
      </c>
      <c r="ED4" s="18">
        <f>таблица!GP4</f>
        <v>123</v>
      </c>
      <c r="EE4" s="18">
        <f>таблица!GS4</f>
        <v>250</v>
      </c>
      <c r="EF4" s="18">
        <f>таблица!GT4</f>
        <v>305</v>
      </c>
      <c r="EG4" s="18">
        <f>таблица!GU4</f>
        <v>305</v>
      </c>
      <c r="EH4" s="18">
        <f>таблица!GV4</f>
        <v>305</v>
      </c>
      <c r="EI4" s="18">
        <f>таблица!GY4</f>
        <v>96</v>
      </c>
      <c r="EJ4" s="18">
        <f>таблица!GZ4</f>
        <v>130</v>
      </c>
      <c r="EK4" s="18">
        <f>таблица!HA4</f>
        <v>110.5</v>
      </c>
      <c r="EL4" s="18">
        <f>таблица!HB4</f>
        <v>130</v>
      </c>
      <c r="EM4" s="18">
        <f>таблица!HE4</f>
        <v>103</v>
      </c>
      <c r="EN4" s="18">
        <f>таблица!HF4</f>
        <v>108</v>
      </c>
      <c r="EO4" s="18">
        <f>таблица!HG4</f>
        <v>103</v>
      </c>
      <c r="EP4" s="18">
        <f>таблица!HH4</f>
        <v>108</v>
      </c>
      <c r="EQ4" s="57">
        <f>таблица!HK4</f>
        <v>121.59103226364773</v>
      </c>
      <c r="ER4" s="57">
        <f>таблица!HL4</f>
        <v>133.2054145793978</v>
      </c>
      <c r="ES4" s="57">
        <f>таблица!HM4</f>
        <v>127.26580004783756</v>
      </c>
      <c r="ET4" s="57">
        <f>таблица!HN4</f>
        <v>123.37050348526948</v>
      </c>
      <c r="EU4" s="57">
        <f>таблица!HO4</f>
        <v>133.80868560942767</v>
      </c>
      <c r="EV4" s="57">
        <f>таблица!HP4</f>
        <v>128.48363675712653</v>
      </c>
      <c r="EW4" s="67">
        <v>101.92644564037828</v>
      </c>
      <c r="EX4" s="66">
        <v>101.5922912825624</v>
      </c>
      <c r="EY4" s="66">
        <v>101.75404140757789</v>
      </c>
    </row>
    <row r="5" spans="1:155" x14ac:dyDescent="0.25">
      <c r="A5" s="15" t="s">
        <v>44</v>
      </c>
      <c r="B5" s="16">
        <v>2</v>
      </c>
      <c r="C5" s="17">
        <f>таблица!C5</f>
        <v>55.05</v>
      </c>
      <c r="D5" s="17">
        <f>таблица!D5</f>
        <v>89.52</v>
      </c>
      <c r="E5" s="17">
        <f>таблица!E5</f>
        <v>55.05</v>
      </c>
      <c r="F5" s="17">
        <f>таблица!F5</f>
        <v>89.52</v>
      </c>
      <c r="G5" s="18">
        <f>таблица!I5</f>
        <v>41</v>
      </c>
      <c r="H5" s="18">
        <f>таблица!J5</f>
        <v>64.7</v>
      </c>
      <c r="I5" s="18">
        <f>таблица!K5</f>
        <v>41</v>
      </c>
      <c r="J5" s="18">
        <f>таблица!L5</f>
        <v>64.7</v>
      </c>
      <c r="K5" s="17">
        <f>таблица!O5</f>
        <v>87.5</v>
      </c>
      <c r="L5" s="17">
        <f>таблица!P5</f>
        <v>87.5</v>
      </c>
      <c r="M5" s="17">
        <f>таблица!Q5</f>
        <v>87.5</v>
      </c>
      <c r="N5" s="17">
        <f>таблица!R5</f>
        <v>87.5</v>
      </c>
      <c r="O5" s="18">
        <f>таблица!U5</f>
        <v>36.299999999999997</v>
      </c>
      <c r="P5" s="18">
        <f>таблица!V5</f>
        <v>65.5</v>
      </c>
      <c r="Q5" s="18">
        <f>таблица!W5</f>
        <v>36.299999999999997</v>
      </c>
      <c r="R5" s="18">
        <f>таблица!X5</f>
        <v>65.5</v>
      </c>
      <c r="S5" s="18">
        <f>таблица!AA5</f>
        <v>0</v>
      </c>
      <c r="T5" s="18">
        <f>таблица!AB5</f>
        <v>0</v>
      </c>
      <c r="U5" s="18">
        <f>таблица!AC5</f>
        <v>0</v>
      </c>
      <c r="V5" s="18">
        <f>таблица!AD5</f>
        <v>0</v>
      </c>
      <c r="W5" s="17">
        <f>таблица!AG5</f>
        <v>89</v>
      </c>
      <c r="X5" s="17">
        <f>таблица!AH5</f>
        <v>89</v>
      </c>
      <c r="Y5" s="17">
        <f>таблица!AI5</f>
        <v>0</v>
      </c>
      <c r="Z5" s="17">
        <f>таблица!AJ5</f>
        <v>0</v>
      </c>
      <c r="AA5" s="18">
        <f>таблица!AM5</f>
        <v>45.5</v>
      </c>
      <c r="AB5" s="18">
        <f>таблица!AN5</f>
        <v>48</v>
      </c>
      <c r="AC5" s="18">
        <f>таблица!AO5</f>
        <v>45.5</v>
      </c>
      <c r="AD5" s="18">
        <f>таблица!AP5</f>
        <v>48</v>
      </c>
      <c r="AE5" s="17">
        <f>таблица!AS5</f>
        <v>54.98</v>
      </c>
      <c r="AF5" s="17">
        <f>таблица!AT5</f>
        <v>61.42</v>
      </c>
      <c r="AG5" s="17">
        <f>таблица!AU5</f>
        <v>54.98</v>
      </c>
      <c r="AH5" s="17">
        <f>таблица!AV5</f>
        <v>61.42</v>
      </c>
      <c r="AI5" s="18">
        <f>таблица!AY5</f>
        <v>0</v>
      </c>
      <c r="AJ5" s="18">
        <f>таблица!AZ5</f>
        <v>0</v>
      </c>
      <c r="AK5" s="18">
        <f>таблица!BA5</f>
        <v>0</v>
      </c>
      <c r="AL5" s="18">
        <f>таблица!BB5</f>
        <v>0</v>
      </c>
      <c r="AM5" s="18">
        <f>таблица!BE5</f>
        <v>42</v>
      </c>
      <c r="AN5" s="18">
        <f>таблица!BF5</f>
        <v>47.8</v>
      </c>
      <c r="AO5" s="18">
        <f>таблица!BG5</f>
        <v>42</v>
      </c>
      <c r="AP5" s="18">
        <f>таблица!BH5</f>
        <v>47.8</v>
      </c>
      <c r="AQ5" s="18">
        <f>таблица!BK5</f>
        <v>75</v>
      </c>
      <c r="AR5" s="18">
        <f>таблица!BL5</f>
        <v>75</v>
      </c>
      <c r="AS5" s="18">
        <f>таблица!BM5</f>
        <v>57.97</v>
      </c>
      <c r="AT5" s="18">
        <f>таблица!BN5</f>
        <v>75</v>
      </c>
      <c r="AU5" s="18">
        <f>таблица!BQ5</f>
        <v>59.62</v>
      </c>
      <c r="AV5" s="18">
        <f>таблица!BR5</f>
        <v>59.85</v>
      </c>
      <c r="AW5" s="18">
        <f>таблица!BS5</f>
        <v>59.62</v>
      </c>
      <c r="AX5" s="18">
        <f>таблица!BT5</f>
        <v>59.85</v>
      </c>
      <c r="AY5" s="17">
        <f>таблица!BW5</f>
        <v>53</v>
      </c>
      <c r="AZ5" s="17">
        <f>таблица!BX5</f>
        <v>82.8</v>
      </c>
      <c r="BA5" s="17">
        <f>таблица!BY5</f>
        <v>53</v>
      </c>
      <c r="BB5" s="17">
        <f>таблица!BZ5</f>
        <v>82.8</v>
      </c>
      <c r="BC5" s="18">
        <f>таблица!CC5</f>
        <v>40</v>
      </c>
      <c r="BD5" s="18">
        <f>таблица!CD5</f>
        <v>73.680000000000007</v>
      </c>
      <c r="BE5" s="18">
        <f>таблица!CE5</f>
        <v>0</v>
      </c>
      <c r="BF5" s="18">
        <f>таблица!CF5</f>
        <v>73.680000000000007</v>
      </c>
      <c r="BG5" s="18">
        <f>таблица!CI5</f>
        <v>61.2</v>
      </c>
      <c r="BH5" s="18">
        <f>таблица!CJ5</f>
        <v>70.19</v>
      </c>
      <c r="BI5" s="18">
        <f>таблица!CK5</f>
        <v>61.2</v>
      </c>
      <c r="BJ5" s="18">
        <f>таблица!CL5</f>
        <v>70.19</v>
      </c>
      <c r="BK5" s="18">
        <f>таблица!CO5</f>
        <v>64</v>
      </c>
      <c r="BL5" s="18">
        <f>таблица!CP5</f>
        <v>75</v>
      </c>
      <c r="BM5" s="18">
        <f>таблица!CQ5</f>
        <v>66.5</v>
      </c>
      <c r="BN5" s="18">
        <f>таблица!CR5</f>
        <v>75.44</v>
      </c>
      <c r="BO5" s="18">
        <f>таблица!CU5</f>
        <v>56</v>
      </c>
      <c r="BP5" s="18">
        <f>таблица!CV5</f>
        <v>56</v>
      </c>
      <c r="BQ5" s="18">
        <f>таблица!CW5</f>
        <v>56</v>
      </c>
      <c r="BR5" s="18">
        <f>таблица!CX5</f>
        <v>56</v>
      </c>
      <c r="BS5" s="18">
        <f>таблица!DA5</f>
        <v>65.3</v>
      </c>
      <c r="BT5" s="18">
        <f>таблица!DB5</f>
        <v>65.3</v>
      </c>
      <c r="BU5" s="18">
        <f>таблица!DC5</f>
        <v>65.3</v>
      </c>
      <c r="BV5" s="18">
        <f>таблица!DD5</f>
        <v>65.3</v>
      </c>
      <c r="BW5" s="18">
        <f>таблица!DG5</f>
        <v>60.28</v>
      </c>
      <c r="BX5" s="18">
        <f>таблица!DH5</f>
        <v>60.28</v>
      </c>
      <c r="BY5" s="18">
        <f>таблица!DI5</f>
        <v>60.14</v>
      </c>
      <c r="BZ5" s="18">
        <f>таблица!DJ5</f>
        <v>60.14</v>
      </c>
      <c r="CA5" s="17">
        <f>таблица!DM5</f>
        <v>0</v>
      </c>
      <c r="CB5" s="17">
        <f>таблица!DN5</f>
        <v>0</v>
      </c>
      <c r="CC5" s="17">
        <f>таблица!DO5</f>
        <v>0</v>
      </c>
      <c r="CD5" s="17">
        <f>таблица!DP5</f>
        <v>0</v>
      </c>
      <c r="CE5" s="18">
        <f>таблица!DS5</f>
        <v>48.48</v>
      </c>
      <c r="CF5" s="18">
        <f>таблица!DT5</f>
        <v>63.31</v>
      </c>
      <c r="CG5" s="18">
        <f>таблица!DU5</f>
        <v>48.48</v>
      </c>
      <c r="CH5" s="18">
        <f>таблица!DV5</f>
        <v>63.31</v>
      </c>
      <c r="CI5" s="18">
        <f>таблица!DY5</f>
        <v>50</v>
      </c>
      <c r="CJ5" s="18">
        <f>таблица!DZ5</f>
        <v>60</v>
      </c>
      <c r="CK5" s="18">
        <f>таблица!EA5</f>
        <v>50</v>
      </c>
      <c r="CL5" s="18">
        <f>таблица!EB5</f>
        <v>60</v>
      </c>
      <c r="CM5" s="18">
        <f>таблица!EE5</f>
        <v>46</v>
      </c>
      <c r="CN5" s="18">
        <f>таблица!EF5</f>
        <v>46</v>
      </c>
      <c r="CO5" s="18">
        <f>таблица!EG5</f>
        <v>46</v>
      </c>
      <c r="CP5" s="18">
        <f>таблица!EH5</f>
        <v>46</v>
      </c>
      <c r="CQ5" s="17">
        <f>таблица!EK5</f>
        <v>0</v>
      </c>
      <c r="CR5" s="17">
        <f>таблица!EL5</f>
        <v>0</v>
      </c>
      <c r="CS5" s="17">
        <f>таблица!EM5</f>
        <v>0</v>
      </c>
      <c r="CT5" s="17">
        <f>таблица!EN5</f>
        <v>0</v>
      </c>
      <c r="CU5" s="17">
        <f>таблица!EQ5</f>
        <v>83.83</v>
      </c>
      <c r="CV5" s="17">
        <f>таблица!ER5</f>
        <v>83.83</v>
      </c>
      <c r="CW5" s="17">
        <f>таблица!ES5</f>
        <v>0</v>
      </c>
      <c r="CX5" s="17">
        <f>таблица!ET5</f>
        <v>0</v>
      </c>
      <c r="CY5" s="18">
        <f>таблица!EW5</f>
        <v>44.7</v>
      </c>
      <c r="CZ5" s="18">
        <f>таблица!EX5</f>
        <v>50.27</v>
      </c>
      <c r="DA5" s="18">
        <f>таблица!EY5</f>
        <v>44.7</v>
      </c>
      <c r="DB5" s="18">
        <f>таблица!EZ5</f>
        <v>50.27</v>
      </c>
      <c r="DC5" s="18">
        <f>таблица!FC5</f>
        <v>44</v>
      </c>
      <c r="DD5" s="18">
        <f>таблица!FD5</f>
        <v>71</v>
      </c>
      <c r="DE5" s="18">
        <f>таблица!FE5</f>
        <v>67</v>
      </c>
      <c r="DF5" s="18">
        <f>таблица!FF5</f>
        <v>71</v>
      </c>
      <c r="DG5" s="17">
        <f>таблица!FI5</f>
        <v>75.13</v>
      </c>
      <c r="DH5" s="17">
        <f>таблица!FJ5</f>
        <v>75.13</v>
      </c>
      <c r="DI5" s="17">
        <f>таблица!FK5</f>
        <v>75.13</v>
      </c>
      <c r="DJ5" s="17">
        <f>таблица!FL5</f>
        <v>75.13</v>
      </c>
      <c r="DK5" s="18">
        <f>таблица!FO5</f>
        <v>47</v>
      </c>
      <c r="DL5" s="18">
        <f>таблица!FP5</f>
        <v>65.5</v>
      </c>
      <c r="DM5" s="18">
        <f>таблица!FQ5</f>
        <v>47</v>
      </c>
      <c r="DN5" s="18">
        <f>таблица!FR5</f>
        <v>65</v>
      </c>
      <c r="DO5" s="18">
        <f>таблица!FU5</f>
        <v>45.85</v>
      </c>
      <c r="DP5" s="18">
        <f>таблица!FV5</f>
        <v>45.85</v>
      </c>
      <c r="DQ5" s="18">
        <f>таблица!FW5</f>
        <v>45.85</v>
      </c>
      <c r="DR5" s="18">
        <f>таблица!FX5</f>
        <v>45.85</v>
      </c>
      <c r="DS5" s="17">
        <f>таблица!GA5</f>
        <v>0</v>
      </c>
      <c r="DT5" s="17">
        <f>таблица!GB5</f>
        <v>0</v>
      </c>
      <c r="DU5" s="17">
        <f>таблица!GC5</f>
        <v>0</v>
      </c>
      <c r="DV5" s="17">
        <f>таблица!GD5</f>
        <v>0</v>
      </c>
      <c r="DW5" s="18">
        <f>таблица!GG5</f>
        <v>44</v>
      </c>
      <c r="DX5" s="18">
        <f>таблица!GH5</f>
        <v>76.900000000000006</v>
      </c>
      <c r="DY5" s="18">
        <f>таблица!GI5</f>
        <v>44</v>
      </c>
      <c r="DZ5" s="18">
        <f>таблица!GJ5</f>
        <v>64.5</v>
      </c>
      <c r="EA5" s="18">
        <f>таблица!GM5</f>
        <v>66.099999999999994</v>
      </c>
      <c r="EB5" s="18">
        <f>таблица!GN5</f>
        <v>66.099999999999994</v>
      </c>
      <c r="EC5" s="18">
        <f>таблица!GO5</f>
        <v>71</v>
      </c>
      <c r="ED5" s="18">
        <f>таблица!GP5</f>
        <v>71</v>
      </c>
      <c r="EE5" s="18">
        <f>таблица!GS5</f>
        <v>0</v>
      </c>
      <c r="EF5" s="18">
        <f>таблица!GT5</f>
        <v>0</v>
      </c>
      <c r="EG5" s="18">
        <f>таблица!GU5</f>
        <v>0</v>
      </c>
      <c r="EH5" s="18">
        <f>таблица!GV5</f>
        <v>0</v>
      </c>
      <c r="EI5" s="18">
        <f>таблица!GY5</f>
        <v>40</v>
      </c>
      <c r="EJ5" s="18">
        <f>таблица!GZ5</f>
        <v>75</v>
      </c>
      <c r="EK5" s="18">
        <f>таблица!HA5</f>
        <v>33</v>
      </c>
      <c r="EL5" s="18">
        <f>таблица!HB5</f>
        <v>75</v>
      </c>
      <c r="EM5" s="18">
        <f>таблица!HE5</f>
        <v>42</v>
      </c>
      <c r="EN5" s="18">
        <f>таблица!HF5</f>
        <v>44</v>
      </c>
      <c r="EO5" s="18">
        <f>таблица!HG5</f>
        <v>42</v>
      </c>
      <c r="EP5" s="18">
        <f>таблица!HH5</f>
        <v>44</v>
      </c>
      <c r="EQ5" s="57">
        <f>таблица!HK5</f>
        <v>53.711301775439438</v>
      </c>
      <c r="ER5" s="57">
        <f>таблица!HL5</f>
        <v>65.152551538272121</v>
      </c>
      <c r="ES5" s="57">
        <f>таблица!HM5</f>
        <v>59.155966369521877</v>
      </c>
      <c r="ET5" s="57">
        <f>таблица!HN5</f>
        <v>52.574942342181188</v>
      </c>
      <c r="EU5" s="57">
        <f>таблица!HO5</f>
        <v>63.606522653136985</v>
      </c>
      <c r="EV5" s="57">
        <f>таблица!HP5</f>
        <v>57.928496285601426</v>
      </c>
      <c r="EW5" s="66">
        <v>100.04235717689414</v>
      </c>
      <c r="EX5" s="66">
        <v>98.065307890367464</v>
      </c>
      <c r="EY5" s="66">
        <v>99.006693474177794</v>
      </c>
    </row>
    <row r="6" spans="1:155" x14ac:dyDescent="0.25">
      <c r="A6" s="15" t="s">
        <v>45</v>
      </c>
      <c r="B6" s="16">
        <v>3</v>
      </c>
      <c r="C6" s="17">
        <f>таблица!C6</f>
        <v>423.65</v>
      </c>
      <c r="D6" s="17">
        <f>таблица!D6</f>
        <v>423.65</v>
      </c>
      <c r="E6" s="17">
        <f>таблица!E6</f>
        <v>423.65</v>
      </c>
      <c r="F6" s="17">
        <f>таблица!F6</f>
        <v>423.65</v>
      </c>
      <c r="G6" s="18">
        <f>таблица!I6</f>
        <v>344</v>
      </c>
      <c r="H6" s="18">
        <f>таблица!J6</f>
        <v>510.5</v>
      </c>
      <c r="I6" s="18">
        <f>таблица!K6</f>
        <v>344</v>
      </c>
      <c r="J6" s="18">
        <f>таблица!L6</f>
        <v>510.5</v>
      </c>
      <c r="K6" s="17">
        <f>таблица!O6</f>
        <v>0</v>
      </c>
      <c r="L6" s="17">
        <f>таблица!P6</f>
        <v>0</v>
      </c>
      <c r="M6" s="17">
        <f>таблица!Q6</f>
        <v>0</v>
      </c>
      <c r="N6" s="17">
        <f>таблица!R6</f>
        <v>0</v>
      </c>
      <c r="O6" s="18">
        <f>таблица!U6</f>
        <v>357</v>
      </c>
      <c r="P6" s="18">
        <f>таблица!V6</f>
        <v>396</v>
      </c>
      <c r="Q6" s="18">
        <f>таблица!W6</f>
        <v>357</v>
      </c>
      <c r="R6" s="18">
        <f>таблица!X6</f>
        <v>399</v>
      </c>
      <c r="S6" s="18">
        <f>таблица!AA6</f>
        <v>302.10000000000002</v>
      </c>
      <c r="T6" s="18">
        <f>таблица!AB6</f>
        <v>302.10000000000002</v>
      </c>
      <c r="U6" s="18">
        <f>таблица!AC6</f>
        <v>0</v>
      </c>
      <c r="V6" s="18">
        <f>таблица!AD6</f>
        <v>0</v>
      </c>
      <c r="W6" s="17">
        <f>таблица!AG6</f>
        <v>0</v>
      </c>
      <c r="X6" s="17">
        <f>таблица!AH6</f>
        <v>0</v>
      </c>
      <c r="Y6" s="17">
        <f>таблица!AI6</f>
        <v>0</v>
      </c>
      <c r="Z6" s="17">
        <f>таблица!AJ6</f>
        <v>0</v>
      </c>
      <c r="AA6" s="18">
        <f>таблица!AM6</f>
        <v>386</v>
      </c>
      <c r="AB6" s="18">
        <f>таблица!AN6</f>
        <v>399.56</v>
      </c>
      <c r="AC6" s="18">
        <f>таблица!AO6</f>
        <v>386</v>
      </c>
      <c r="AD6" s="18">
        <f>таблица!AP6</f>
        <v>399.56</v>
      </c>
      <c r="AE6" s="17">
        <f>таблица!AS6</f>
        <v>579.9</v>
      </c>
      <c r="AF6" s="17">
        <f>таблица!AT6</f>
        <v>870</v>
      </c>
      <c r="AG6" s="17">
        <f>таблица!AU6</f>
        <v>579.9</v>
      </c>
      <c r="AH6" s="17">
        <f>таблица!AV6</f>
        <v>870</v>
      </c>
      <c r="AI6" s="18">
        <f>таблица!AY6</f>
        <v>443.5</v>
      </c>
      <c r="AJ6" s="18">
        <f>таблица!AZ6</f>
        <v>443.5</v>
      </c>
      <c r="AK6" s="18">
        <f>таблица!BA6</f>
        <v>472.5</v>
      </c>
      <c r="AL6" s="18">
        <f>таблица!BB6</f>
        <v>472.5</v>
      </c>
      <c r="AM6" s="18">
        <f>таблица!BE6</f>
        <v>386</v>
      </c>
      <c r="AN6" s="18">
        <f>таблица!BF6</f>
        <v>411.4</v>
      </c>
      <c r="AO6" s="18">
        <f>таблица!BG6</f>
        <v>386</v>
      </c>
      <c r="AP6" s="18">
        <f>таблица!BH6</f>
        <v>411.4</v>
      </c>
      <c r="AQ6" s="18">
        <f>таблица!BK6</f>
        <v>411</v>
      </c>
      <c r="AR6" s="18">
        <f>таблица!BL6</f>
        <v>553.79</v>
      </c>
      <c r="AS6" s="18">
        <f>таблица!BM6</f>
        <v>407</v>
      </c>
      <c r="AT6" s="18">
        <f>таблица!BN6</f>
        <v>559.79</v>
      </c>
      <c r="AU6" s="18">
        <f>таблица!BQ6</f>
        <v>756.67</v>
      </c>
      <c r="AV6" s="18">
        <f>таблица!BR6</f>
        <v>756.67</v>
      </c>
      <c r="AW6" s="18">
        <f>таблица!BS6</f>
        <v>756.67</v>
      </c>
      <c r="AX6" s="18">
        <f>таблица!BT6</f>
        <v>756.67</v>
      </c>
      <c r="AY6" s="17">
        <f>таблица!BW6</f>
        <v>443.6</v>
      </c>
      <c r="AZ6" s="17">
        <f>таблица!BX6</f>
        <v>443.69</v>
      </c>
      <c r="BA6" s="17">
        <f>таблица!BY6</f>
        <v>443.6</v>
      </c>
      <c r="BB6" s="17">
        <f>таблица!BZ6</f>
        <v>443.69</v>
      </c>
      <c r="BC6" s="18">
        <f>таблица!CC6</f>
        <v>390</v>
      </c>
      <c r="BD6" s="18">
        <f>таблица!CD6</f>
        <v>627.72</v>
      </c>
      <c r="BE6" s="18">
        <f>таблица!CE6</f>
        <v>397</v>
      </c>
      <c r="BF6" s="18">
        <f>таблица!CF6</f>
        <v>630</v>
      </c>
      <c r="BG6" s="18">
        <f>таблица!CI6</f>
        <v>369.35</v>
      </c>
      <c r="BH6" s="18">
        <f>таблица!CJ6</f>
        <v>465.34</v>
      </c>
      <c r="BI6" s="18">
        <f>таблица!CK6</f>
        <v>369.35</v>
      </c>
      <c r="BJ6" s="18">
        <f>таблица!CL6</f>
        <v>465.34</v>
      </c>
      <c r="BK6" s="18">
        <f>таблица!CO6</f>
        <v>411</v>
      </c>
      <c r="BL6" s="18">
        <f>таблица!CP6</f>
        <v>632.95000000000005</v>
      </c>
      <c r="BM6" s="18">
        <f>таблица!CQ6</f>
        <v>411</v>
      </c>
      <c r="BN6" s="18">
        <f>таблица!CR6</f>
        <v>653.99</v>
      </c>
      <c r="BO6" s="18">
        <f>таблица!CU6</f>
        <v>465</v>
      </c>
      <c r="BP6" s="18">
        <f>таблица!CV6</f>
        <v>465</v>
      </c>
      <c r="BQ6" s="18">
        <f>таблица!CW6</f>
        <v>465</v>
      </c>
      <c r="BR6" s="18">
        <f>таблица!CX6</f>
        <v>465</v>
      </c>
      <c r="BS6" s="18">
        <f>таблица!DA6</f>
        <v>687</v>
      </c>
      <c r="BT6" s="18">
        <f>таблица!DB6</f>
        <v>687</v>
      </c>
      <c r="BU6" s="18">
        <f>таблица!DC6</f>
        <v>687</v>
      </c>
      <c r="BV6" s="18">
        <f>таблица!DD6</f>
        <v>687</v>
      </c>
      <c r="BW6" s="18">
        <f>таблица!DG6</f>
        <v>323.39999999999998</v>
      </c>
      <c r="BX6" s="18">
        <f>таблица!DH6</f>
        <v>348.78</v>
      </c>
      <c r="BY6" s="18">
        <f>таблица!DI6</f>
        <v>323.39999999999998</v>
      </c>
      <c r="BZ6" s="18">
        <f>таблица!DJ6</f>
        <v>356</v>
      </c>
      <c r="CA6" s="17">
        <f>таблица!DM6</f>
        <v>539</v>
      </c>
      <c r="CB6" s="17">
        <f>таблица!DN6</f>
        <v>539</v>
      </c>
      <c r="CC6" s="17">
        <f>таблица!DO6</f>
        <v>0</v>
      </c>
      <c r="CD6" s="17">
        <f>таблица!DP6</f>
        <v>0</v>
      </c>
      <c r="CE6" s="18">
        <f>таблица!DS6</f>
        <v>411.24</v>
      </c>
      <c r="CF6" s="18">
        <f>таблица!DT6</f>
        <v>421</v>
      </c>
      <c r="CG6" s="18">
        <f>таблица!DU6</f>
        <v>421</v>
      </c>
      <c r="CH6" s="18">
        <f>таблица!DV6</f>
        <v>421</v>
      </c>
      <c r="CI6" s="18">
        <f>таблица!DY6</f>
        <v>682</v>
      </c>
      <c r="CJ6" s="18">
        <f>таблица!DZ6</f>
        <v>728</v>
      </c>
      <c r="CK6" s="18">
        <f>таблица!EA6</f>
        <v>682</v>
      </c>
      <c r="CL6" s="18">
        <f>таблица!EB6</f>
        <v>728</v>
      </c>
      <c r="CM6" s="18">
        <f>таблица!EE6</f>
        <v>389</v>
      </c>
      <c r="CN6" s="18">
        <f>таблица!EF6</f>
        <v>432.6</v>
      </c>
      <c r="CO6" s="18">
        <f>таблица!EG6</f>
        <v>389</v>
      </c>
      <c r="CP6" s="18">
        <f>таблица!EH6</f>
        <v>432.6</v>
      </c>
      <c r="CQ6" s="17">
        <f>таблица!EK6</f>
        <v>0</v>
      </c>
      <c r="CR6" s="17">
        <f>таблица!EL6</f>
        <v>0</v>
      </c>
      <c r="CS6" s="17">
        <f>таблица!EM6</f>
        <v>468</v>
      </c>
      <c r="CT6" s="17">
        <f>таблица!EN6</f>
        <v>468</v>
      </c>
      <c r="CU6" s="17">
        <f>таблица!EQ6</f>
        <v>0</v>
      </c>
      <c r="CV6" s="17">
        <f>таблица!ER6</f>
        <v>0</v>
      </c>
      <c r="CW6" s="17">
        <f>таблица!ES6</f>
        <v>494.48</v>
      </c>
      <c r="CX6" s="17">
        <f>таблица!ET6</f>
        <v>494.48</v>
      </c>
      <c r="CY6" s="18">
        <f>таблица!EW6</f>
        <v>411.48</v>
      </c>
      <c r="CZ6" s="18">
        <f>таблица!EX6</f>
        <v>411.48</v>
      </c>
      <c r="DA6" s="18">
        <f>таблица!EY6</f>
        <v>411.48</v>
      </c>
      <c r="DB6" s="18">
        <f>таблица!EZ6</f>
        <v>411.48</v>
      </c>
      <c r="DC6" s="18">
        <f>таблица!FC6</f>
        <v>411</v>
      </c>
      <c r="DD6" s="18">
        <f>таблица!FD6</f>
        <v>612.5</v>
      </c>
      <c r="DE6" s="18">
        <f>таблица!FE6</f>
        <v>411</v>
      </c>
      <c r="DF6" s="18">
        <f>таблица!FF6</f>
        <v>612.5</v>
      </c>
      <c r="DG6" s="17">
        <f>таблица!FI6</f>
        <v>0</v>
      </c>
      <c r="DH6" s="17">
        <f>таблица!FJ6</f>
        <v>0</v>
      </c>
      <c r="DI6" s="17">
        <f>таблица!FK6</f>
        <v>0</v>
      </c>
      <c r="DJ6" s="17">
        <f>таблица!FL6</f>
        <v>0</v>
      </c>
      <c r="DK6" s="18">
        <f>таблица!FO6</f>
        <v>421.1</v>
      </c>
      <c r="DL6" s="18">
        <f>таблица!FP6</f>
        <v>421.1</v>
      </c>
      <c r="DM6" s="18">
        <f>таблица!FQ6</f>
        <v>421.1</v>
      </c>
      <c r="DN6" s="18">
        <f>таблица!FR6</f>
        <v>421.1</v>
      </c>
      <c r="DO6" s="18">
        <f>таблица!FU6</f>
        <v>403.04</v>
      </c>
      <c r="DP6" s="18">
        <f>таблица!FV6</f>
        <v>403.04</v>
      </c>
      <c r="DQ6" s="18">
        <f>таблица!FW6</f>
        <v>403.04</v>
      </c>
      <c r="DR6" s="18">
        <f>таблица!FX6</f>
        <v>403.04</v>
      </c>
      <c r="DS6" s="17">
        <f>таблица!GA6</f>
        <v>0</v>
      </c>
      <c r="DT6" s="17">
        <f>таблица!GB6</f>
        <v>0</v>
      </c>
      <c r="DU6" s="17">
        <f>таблица!GC6</f>
        <v>727.66</v>
      </c>
      <c r="DV6" s="17">
        <f>таблица!GD6</f>
        <v>727.66</v>
      </c>
      <c r="DW6" s="18">
        <f>таблица!GG6</f>
        <v>372</v>
      </c>
      <c r="DX6" s="18">
        <f>таблица!GH6</f>
        <v>384</v>
      </c>
      <c r="DY6" s="18">
        <f>таблица!GI6</f>
        <v>372</v>
      </c>
      <c r="DZ6" s="18">
        <f>таблица!GJ6</f>
        <v>384</v>
      </c>
      <c r="EA6" s="18">
        <f>таблица!GM6</f>
        <v>0</v>
      </c>
      <c r="EB6" s="18">
        <f>таблица!GN6</f>
        <v>0</v>
      </c>
      <c r="EC6" s="18">
        <f>таблица!GO6</f>
        <v>406.4</v>
      </c>
      <c r="ED6" s="18">
        <f>таблица!GP6</f>
        <v>406.4</v>
      </c>
      <c r="EE6" s="18">
        <f>таблица!GS6</f>
        <v>0</v>
      </c>
      <c r="EF6" s="18">
        <f>таблица!GT6</f>
        <v>0</v>
      </c>
      <c r="EG6" s="18">
        <f>таблица!GU6</f>
        <v>0</v>
      </c>
      <c r="EH6" s="18">
        <f>таблица!GV6</f>
        <v>0</v>
      </c>
      <c r="EI6" s="18">
        <f>таблица!GY6</f>
        <v>328</v>
      </c>
      <c r="EJ6" s="18">
        <f>таблица!GZ6</f>
        <v>428</v>
      </c>
      <c r="EK6" s="18">
        <f>таблица!HA6</f>
        <v>328</v>
      </c>
      <c r="EL6" s="18">
        <f>таблица!HB6</f>
        <v>428</v>
      </c>
      <c r="EM6" s="18">
        <f>таблица!HE6</f>
        <v>323</v>
      </c>
      <c r="EN6" s="18">
        <f>таблица!HF6</f>
        <v>365</v>
      </c>
      <c r="EO6" s="18">
        <f>таблица!HG6</f>
        <v>362.53</v>
      </c>
      <c r="EP6" s="18">
        <f>таблица!HH6</f>
        <v>365</v>
      </c>
      <c r="EQ6" s="57">
        <f>таблица!HK6</f>
        <v>422.70342231043492</v>
      </c>
      <c r="ER6" s="57">
        <f>таблица!HL6</f>
        <v>479.48304575880269</v>
      </c>
      <c r="ES6" s="57">
        <f>таблица!HM6</f>
        <v>450.19898309755939</v>
      </c>
      <c r="ET6" s="57">
        <f>таблица!HN6</f>
        <v>437.9875690481083</v>
      </c>
      <c r="EU6" s="57">
        <f>таблица!HO6</f>
        <v>491.4857939743415</v>
      </c>
      <c r="EV6" s="57">
        <f>таблица!HP6</f>
        <v>463.96623597466794</v>
      </c>
      <c r="EW6" s="67">
        <v>100.03806639143376</v>
      </c>
      <c r="EX6" s="67">
        <v>100.00610625528661</v>
      </c>
      <c r="EY6" s="66">
        <v>100.02109816527653</v>
      </c>
    </row>
    <row r="7" spans="1:155" x14ac:dyDescent="0.25">
      <c r="A7" s="61" t="s">
        <v>46</v>
      </c>
      <c r="B7" s="16">
        <v>4</v>
      </c>
      <c r="C7" s="17">
        <f>таблица!C7</f>
        <v>0</v>
      </c>
      <c r="D7" s="17">
        <f>таблица!D7</f>
        <v>0</v>
      </c>
      <c r="E7" s="17">
        <f>таблица!E7</f>
        <v>0</v>
      </c>
      <c r="F7" s="17">
        <f>таблица!F7</f>
        <v>0</v>
      </c>
      <c r="G7" s="18">
        <f>таблица!I7</f>
        <v>154</v>
      </c>
      <c r="H7" s="18">
        <f>таблица!J7</f>
        <v>189.6</v>
      </c>
      <c r="I7" s="18">
        <f>таблица!K7</f>
        <v>154</v>
      </c>
      <c r="J7" s="18">
        <f>таблица!L7</f>
        <v>189.6</v>
      </c>
      <c r="K7" s="17">
        <f>таблица!O7</f>
        <v>0</v>
      </c>
      <c r="L7" s="17">
        <f>таблица!P7</f>
        <v>0</v>
      </c>
      <c r="M7" s="17">
        <f>таблица!Q7</f>
        <v>0</v>
      </c>
      <c r="N7" s="17">
        <f>таблица!R7</f>
        <v>0</v>
      </c>
      <c r="O7" s="18">
        <f>таблица!U7</f>
        <v>54</v>
      </c>
      <c r="P7" s="88">
        <f>таблица!V7</f>
        <v>160</v>
      </c>
      <c r="Q7" s="88">
        <f>таблица!W7</f>
        <v>54</v>
      </c>
      <c r="R7" s="18">
        <f>таблица!X7</f>
        <v>160</v>
      </c>
      <c r="S7" s="18">
        <f>таблица!AA7</f>
        <v>0</v>
      </c>
      <c r="T7" s="18">
        <f>таблица!AB7</f>
        <v>0</v>
      </c>
      <c r="U7" s="18">
        <f>таблица!AC7</f>
        <v>0</v>
      </c>
      <c r="V7" s="18">
        <f>таблица!AD7</f>
        <v>0</v>
      </c>
      <c r="W7" s="17">
        <f>таблица!AG7</f>
        <v>0</v>
      </c>
      <c r="X7" s="17">
        <f>таблица!AH7</f>
        <v>0</v>
      </c>
      <c r="Y7" s="17">
        <f>таблица!AI7</f>
        <v>0</v>
      </c>
      <c r="Z7" s="17">
        <f>таблица!AJ7</f>
        <v>0</v>
      </c>
      <c r="AA7" s="18">
        <f>таблица!AM7</f>
        <v>59.5</v>
      </c>
      <c r="AB7" s="18">
        <f>таблица!AN7</f>
        <v>160</v>
      </c>
      <c r="AC7" s="18">
        <f>таблица!AO7</f>
        <v>59.5</v>
      </c>
      <c r="AD7" s="18">
        <f>таблица!AP7</f>
        <v>160</v>
      </c>
      <c r="AE7" s="17">
        <f>таблица!AS7</f>
        <v>260</v>
      </c>
      <c r="AF7" s="17">
        <f>таблица!AT7</f>
        <v>260</v>
      </c>
      <c r="AG7" s="17">
        <f>таблица!AU7</f>
        <v>260</v>
      </c>
      <c r="AH7" s="17">
        <f>таблица!AV7</f>
        <v>260</v>
      </c>
      <c r="AI7" s="18">
        <f>таблица!AY7</f>
        <v>0</v>
      </c>
      <c r="AJ7" s="18">
        <f>таблица!AZ7</f>
        <v>0</v>
      </c>
      <c r="AK7" s="18">
        <f>таблица!BA7</f>
        <v>71.5</v>
      </c>
      <c r="AL7" s="18">
        <f>таблица!BB7</f>
        <v>71.5</v>
      </c>
      <c r="AM7" s="18">
        <f>таблица!BE7</f>
        <v>155.5</v>
      </c>
      <c r="AN7" s="18">
        <f>таблица!BF7</f>
        <v>167.5</v>
      </c>
      <c r="AO7" s="18">
        <f>таблица!BG7</f>
        <v>155.5</v>
      </c>
      <c r="AP7" s="18">
        <f>таблица!BH7</f>
        <v>167.5</v>
      </c>
      <c r="AQ7" s="18">
        <f>таблица!BK7</f>
        <v>52.43</v>
      </c>
      <c r="AR7" s="18">
        <f>таблица!BL7</f>
        <v>58.5</v>
      </c>
      <c r="AS7" s="18">
        <f>таблица!BM7</f>
        <v>52.43</v>
      </c>
      <c r="AT7" s="18">
        <f>таблица!BN7</f>
        <v>58.5</v>
      </c>
      <c r="AU7" s="18">
        <f>таблица!BQ7</f>
        <v>0</v>
      </c>
      <c r="AV7" s="18">
        <f>таблица!BR7</f>
        <v>0</v>
      </c>
      <c r="AW7" s="18">
        <f>таблица!BS7</f>
        <v>0</v>
      </c>
      <c r="AX7" s="18">
        <f>таблица!BT7</f>
        <v>0</v>
      </c>
      <c r="AY7" s="17">
        <f>таблица!BW7</f>
        <v>72.599999999999994</v>
      </c>
      <c r="AZ7" s="17">
        <f>таблица!BX7</f>
        <v>72.599999999999994</v>
      </c>
      <c r="BA7" s="17">
        <f>таблица!BY7</f>
        <v>72.599999999999994</v>
      </c>
      <c r="BB7" s="17">
        <f>таблица!BZ7</f>
        <v>72.599999999999994</v>
      </c>
      <c r="BC7" s="18">
        <f>таблица!CC7</f>
        <v>146</v>
      </c>
      <c r="BD7" s="18">
        <f>таблица!CD7</f>
        <v>172</v>
      </c>
      <c r="BE7" s="18">
        <f>таблица!CE7</f>
        <v>146</v>
      </c>
      <c r="BF7" s="18">
        <f>таблица!CF7</f>
        <v>172</v>
      </c>
      <c r="BG7" s="18">
        <f>таблица!CI7</f>
        <v>59.65</v>
      </c>
      <c r="BH7" s="18">
        <f>таблица!CJ7</f>
        <v>69.239999999999995</v>
      </c>
      <c r="BI7" s="18">
        <f>таблица!CK7</f>
        <v>59.65</v>
      </c>
      <c r="BJ7" s="18">
        <f>таблица!CL7</f>
        <v>69.239999999999995</v>
      </c>
      <c r="BK7" s="18">
        <f>таблица!CO7</f>
        <v>158</v>
      </c>
      <c r="BL7" s="18">
        <f>таблица!CP7</f>
        <v>176</v>
      </c>
      <c r="BM7" s="18">
        <f>таблица!CQ7</f>
        <v>160</v>
      </c>
      <c r="BN7" s="18">
        <f>таблица!CR7</f>
        <v>164</v>
      </c>
      <c r="BO7" s="18">
        <f>таблица!CU7</f>
        <v>45</v>
      </c>
      <c r="BP7" s="18">
        <f>таблица!CV7</f>
        <v>45</v>
      </c>
      <c r="BQ7" s="18">
        <f>таблица!CW7</f>
        <v>45</v>
      </c>
      <c r="BR7" s="18">
        <f>таблица!CX7</f>
        <v>45</v>
      </c>
      <c r="BS7" s="18">
        <f>таблица!DA7</f>
        <v>53</v>
      </c>
      <c r="BT7" s="18">
        <f>таблица!DB7</f>
        <v>60</v>
      </c>
      <c r="BU7" s="18">
        <f>таблица!DC7</f>
        <v>53</v>
      </c>
      <c r="BV7" s="18">
        <f>таблица!DD7</f>
        <v>60</v>
      </c>
      <c r="BW7" s="18">
        <f>таблица!DG7</f>
        <v>139</v>
      </c>
      <c r="BX7" s="18">
        <f>таблица!DH7</f>
        <v>147</v>
      </c>
      <c r="BY7" s="18">
        <f>таблица!DI7</f>
        <v>140</v>
      </c>
      <c r="BZ7" s="18">
        <f>таблица!DJ7</f>
        <v>147</v>
      </c>
      <c r="CA7" s="17">
        <f>таблица!DM7</f>
        <v>84</v>
      </c>
      <c r="CB7" s="17">
        <f>таблица!DN7</f>
        <v>84</v>
      </c>
      <c r="CC7" s="17">
        <f>таблица!DO7</f>
        <v>0</v>
      </c>
      <c r="CD7" s="17">
        <f>таблица!DP7</f>
        <v>0</v>
      </c>
      <c r="CE7" s="18">
        <f>таблица!DS7</f>
        <v>0</v>
      </c>
      <c r="CF7" s="18">
        <f>таблица!DT7</f>
        <v>0</v>
      </c>
      <c r="CG7" s="18">
        <f>таблица!DU7</f>
        <v>0</v>
      </c>
      <c r="CH7" s="18">
        <f>таблица!DV7</f>
        <v>0</v>
      </c>
      <c r="CI7" s="18">
        <f>таблица!DY7</f>
        <v>206</v>
      </c>
      <c r="CJ7" s="18">
        <f>таблица!DZ7</f>
        <v>206</v>
      </c>
      <c r="CK7" s="18">
        <f>таблица!EA7</f>
        <v>206</v>
      </c>
      <c r="CL7" s="18">
        <f>таблица!EB7</f>
        <v>206</v>
      </c>
      <c r="CM7" s="18">
        <f>таблица!EE7</f>
        <v>163.30000000000001</v>
      </c>
      <c r="CN7" s="18">
        <f>таблица!EF7</f>
        <v>180.5</v>
      </c>
      <c r="CO7" s="18">
        <f>таблица!EG7</f>
        <v>163.30000000000001</v>
      </c>
      <c r="CP7" s="18">
        <f>таблица!EH7</f>
        <v>180.5</v>
      </c>
      <c r="CQ7" s="17">
        <f>таблица!EK7</f>
        <v>0</v>
      </c>
      <c r="CR7" s="17">
        <f>таблица!EL7</f>
        <v>0</v>
      </c>
      <c r="CS7" s="17">
        <f>таблица!EM7</f>
        <v>0</v>
      </c>
      <c r="CT7" s="17">
        <f>таблица!EN7</f>
        <v>0</v>
      </c>
      <c r="CU7" s="17">
        <f>таблица!EQ7</f>
        <v>0</v>
      </c>
      <c r="CV7" s="17">
        <f>таблица!ER7</f>
        <v>0</v>
      </c>
      <c r="CW7" s="17">
        <f>таблица!ES7</f>
        <v>0</v>
      </c>
      <c r="CX7" s="17">
        <f>таблица!ET7</f>
        <v>0</v>
      </c>
      <c r="CY7" s="18">
        <f>таблица!EW7</f>
        <v>54.45</v>
      </c>
      <c r="CZ7" s="18">
        <f>таблица!EX7</f>
        <v>64.8</v>
      </c>
      <c r="DA7" s="18">
        <f>таблица!EY7</f>
        <v>54.45</v>
      </c>
      <c r="DB7" s="18">
        <f>таблица!EZ7</f>
        <v>64.8</v>
      </c>
      <c r="DC7" s="18">
        <f>таблица!FC7</f>
        <v>53.5</v>
      </c>
      <c r="DD7" s="18">
        <f>таблица!FD7</f>
        <v>160</v>
      </c>
      <c r="DE7" s="18">
        <f>таблица!FE7</f>
        <v>53.5</v>
      </c>
      <c r="DF7" s="18">
        <f>таблица!FF7</f>
        <v>160</v>
      </c>
      <c r="DG7" s="17">
        <f>таблица!FI7</f>
        <v>160.69</v>
      </c>
      <c r="DH7" s="17">
        <f>таблица!FJ7</f>
        <v>160.69</v>
      </c>
      <c r="DI7" s="17">
        <f>таблица!FK7</f>
        <v>160.69</v>
      </c>
      <c r="DJ7" s="17">
        <f>таблица!FL7</f>
        <v>160.69</v>
      </c>
      <c r="DK7" s="18">
        <f>таблица!FO7</f>
        <v>54</v>
      </c>
      <c r="DL7" s="18">
        <f>таблица!FP7</f>
        <v>60</v>
      </c>
      <c r="DM7" s="18">
        <f>таблица!FQ7</f>
        <v>54</v>
      </c>
      <c r="DN7" s="18">
        <f>таблица!FR7</f>
        <v>60</v>
      </c>
      <c r="DO7" s="18">
        <f>таблица!FU7</f>
        <v>60.38</v>
      </c>
      <c r="DP7" s="18">
        <f>таблица!FV7</f>
        <v>60.38</v>
      </c>
      <c r="DQ7" s="18">
        <f>таблица!FW7</f>
        <v>60.38</v>
      </c>
      <c r="DR7" s="18">
        <f>таблица!FX7</f>
        <v>60.38</v>
      </c>
      <c r="DS7" s="17">
        <f>таблица!GA7</f>
        <v>0</v>
      </c>
      <c r="DT7" s="17">
        <f>таблица!GB7</f>
        <v>0</v>
      </c>
      <c r="DU7" s="17">
        <f>таблица!GC7</f>
        <v>0</v>
      </c>
      <c r="DV7" s="17">
        <f>таблица!GD7</f>
        <v>0</v>
      </c>
      <c r="DW7" s="18">
        <f>таблица!GG7</f>
        <v>157</v>
      </c>
      <c r="DX7" s="18">
        <f>таблица!GH7</f>
        <v>165.16</v>
      </c>
      <c r="DY7" s="18">
        <f>таблица!GI7</f>
        <v>157</v>
      </c>
      <c r="DZ7" s="18">
        <f>таблица!GJ7</f>
        <v>165.16</v>
      </c>
      <c r="EA7" s="18">
        <f>таблица!GM7</f>
        <v>175</v>
      </c>
      <c r="EB7" s="18">
        <f>таблица!GN7</f>
        <v>175</v>
      </c>
      <c r="EC7" s="18">
        <f>таблица!GO7</f>
        <v>161.69</v>
      </c>
      <c r="ED7" s="18">
        <f>таблица!GP7</f>
        <v>161.69</v>
      </c>
      <c r="EE7" s="18">
        <f>таблица!GS7</f>
        <v>0</v>
      </c>
      <c r="EF7" s="18">
        <f>таблица!GT7</f>
        <v>0</v>
      </c>
      <c r="EG7" s="18">
        <f>таблица!GU7</f>
        <v>0</v>
      </c>
      <c r="EH7" s="18">
        <f>таблица!GV7</f>
        <v>0</v>
      </c>
      <c r="EI7" s="18">
        <f>таблица!GY7</f>
        <v>171.43</v>
      </c>
      <c r="EJ7" s="18">
        <f>таблица!GZ7</f>
        <v>205.65</v>
      </c>
      <c r="EK7" s="18">
        <f>таблица!HA7</f>
        <v>145.30000000000001</v>
      </c>
      <c r="EL7" s="18">
        <f>таблица!HB7</f>
        <v>205.65</v>
      </c>
      <c r="EM7" s="18">
        <f>таблица!HE7</f>
        <v>139.83000000000001</v>
      </c>
      <c r="EN7" s="18">
        <f>таблица!HF7</f>
        <v>148</v>
      </c>
      <c r="EO7" s="18">
        <f>таблица!HG7</f>
        <v>148</v>
      </c>
      <c r="EP7" s="18">
        <f>таблица!HH7</f>
        <v>163</v>
      </c>
      <c r="EQ7" s="57">
        <f>таблица!HK7</f>
        <v>99.94622792532644</v>
      </c>
      <c r="ER7" s="57">
        <f>таблица!HL7</f>
        <v>121.25982558174577</v>
      </c>
      <c r="ES7" s="57">
        <f>таблица!HM7</f>
        <v>110.0884288459895</v>
      </c>
      <c r="ET7" s="57">
        <f>таблица!HN7</f>
        <v>98.639289161998846</v>
      </c>
      <c r="EU7" s="57">
        <f>таблица!HO7</f>
        <v>120.22480925560602</v>
      </c>
      <c r="EV7" s="57">
        <f>таблица!HP7</f>
        <v>108.89852948782126</v>
      </c>
      <c r="EW7" s="66">
        <v>102.90792504308344</v>
      </c>
      <c r="EX7" s="67">
        <v>103.72128615752789</v>
      </c>
      <c r="EY7" s="66">
        <v>103.34889250293433</v>
      </c>
    </row>
    <row r="8" spans="1:155" x14ac:dyDescent="0.25">
      <c r="A8" s="15" t="s">
        <v>47</v>
      </c>
      <c r="B8" s="16">
        <v>5</v>
      </c>
      <c r="C8" s="17">
        <f>таблица!C8</f>
        <v>2375.59</v>
      </c>
      <c r="D8" s="17">
        <f>таблица!D8</f>
        <v>2375.59</v>
      </c>
      <c r="E8" s="17">
        <f>таблица!E8</f>
        <v>2375.59</v>
      </c>
      <c r="F8" s="17">
        <f>таблица!F8</f>
        <v>2375.59</v>
      </c>
      <c r="G8" s="18">
        <f>таблица!I8</f>
        <v>1883</v>
      </c>
      <c r="H8" s="18">
        <f>таблица!J8</f>
        <v>2086.5</v>
      </c>
      <c r="I8" s="18">
        <f>таблица!K8</f>
        <v>1851</v>
      </c>
      <c r="J8" s="18">
        <f>таблица!L8</f>
        <v>2086.5</v>
      </c>
      <c r="K8" s="17">
        <f>таблица!O8</f>
        <v>2435</v>
      </c>
      <c r="L8" s="17">
        <f>таблица!P8</f>
        <v>2435</v>
      </c>
      <c r="M8" s="17">
        <f>таблица!Q8</f>
        <v>2435</v>
      </c>
      <c r="N8" s="17">
        <f>таблица!R8</f>
        <v>2435</v>
      </c>
      <c r="O8" s="18">
        <f>таблица!U8</f>
        <v>2030</v>
      </c>
      <c r="P8" s="88">
        <f>таблица!V8</f>
        <v>2120</v>
      </c>
      <c r="Q8" s="88">
        <f>таблица!W8</f>
        <v>2036</v>
      </c>
      <c r="R8" s="18">
        <f>таблица!X8</f>
        <v>2120</v>
      </c>
      <c r="S8" s="18">
        <f>таблица!AA8</f>
        <v>0</v>
      </c>
      <c r="T8" s="18">
        <f>таблица!AB8</f>
        <v>0</v>
      </c>
      <c r="U8" s="18">
        <f>таблица!AC8</f>
        <v>0</v>
      </c>
      <c r="V8" s="18">
        <f>таблица!AD8</f>
        <v>0</v>
      </c>
      <c r="W8" s="17">
        <f>таблица!AG8</f>
        <v>2372</v>
      </c>
      <c r="X8" s="17">
        <f>таблица!AH8</f>
        <v>2372</v>
      </c>
      <c r="Y8" s="17">
        <f>таблица!AI8</f>
        <v>2372</v>
      </c>
      <c r="Z8" s="17">
        <f>таблица!AJ8</f>
        <v>2372</v>
      </c>
      <c r="AA8" s="18">
        <f>таблица!AM8</f>
        <v>2047</v>
      </c>
      <c r="AB8" s="18">
        <f>таблица!AN8</f>
        <v>2195</v>
      </c>
      <c r="AC8" s="18">
        <f>таблица!AO8</f>
        <v>2047</v>
      </c>
      <c r="AD8" s="18">
        <f>таблица!AP8</f>
        <v>2195</v>
      </c>
      <c r="AE8" s="17">
        <f>таблица!AS8</f>
        <v>2143.31</v>
      </c>
      <c r="AF8" s="17">
        <f>таблица!AT8</f>
        <v>2143.31</v>
      </c>
      <c r="AG8" s="17">
        <f>таблица!AU8</f>
        <v>2143.31</v>
      </c>
      <c r="AH8" s="17">
        <f>таблица!AV8</f>
        <v>2143.31</v>
      </c>
      <c r="AI8" s="18">
        <f>таблица!AY8</f>
        <v>2357</v>
      </c>
      <c r="AJ8" s="18">
        <f>таблица!AZ8</f>
        <v>2370</v>
      </c>
      <c r="AK8" s="18">
        <f>таблица!BA8</f>
        <v>2370</v>
      </c>
      <c r="AL8" s="18">
        <f>таблица!BB8</f>
        <v>2370</v>
      </c>
      <c r="AM8" s="18">
        <f>таблица!BE8</f>
        <v>2035.5</v>
      </c>
      <c r="AN8" s="18">
        <f>таблица!BF8</f>
        <v>2166</v>
      </c>
      <c r="AO8" s="18">
        <f>таблица!BG8</f>
        <v>2035.5</v>
      </c>
      <c r="AP8" s="18">
        <f>таблица!BH8</f>
        <v>2166</v>
      </c>
      <c r="AQ8" s="18">
        <f>таблица!BK8</f>
        <v>1932.51</v>
      </c>
      <c r="AR8" s="18">
        <f>таблица!BL8</f>
        <v>2140</v>
      </c>
      <c r="AS8" s="18">
        <f>таблица!BM8</f>
        <v>2081</v>
      </c>
      <c r="AT8" s="18">
        <f>таблица!BN8</f>
        <v>2168.5</v>
      </c>
      <c r="AU8" s="18">
        <f>таблица!BQ8</f>
        <v>0</v>
      </c>
      <c r="AV8" s="18">
        <f>таблица!BR8</f>
        <v>0</v>
      </c>
      <c r="AW8" s="18">
        <f>таблица!BS8</f>
        <v>0</v>
      </c>
      <c r="AX8" s="18">
        <f>таблица!BT8</f>
        <v>0</v>
      </c>
      <c r="AY8" s="17">
        <f>таблица!BW8</f>
        <v>2018.6</v>
      </c>
      <c r="AZ8" s="17">
        <f>таблица!BX8</f>
        <v>2524.52</v>
      </c>
      <c r="BA8" s="17">
        <f>таблица!BY8</f>
        <v>2018.6</v>
      </c>
      <c r="BB8" s="17">
        <f>таблица!BZ8</f>
        <v>2397.8000000000002</v>
      </c>
      <c r="BC8" s="18">
        <f>таблица!CC8</f>
        <v>1920</v>
      </c>
      <c r="BD8" s="18">
        <f>таблица!CD8</f>
        <v>2125</v>
      </c>
      <c r="BE8" s="18">
        <f>таблица!CE8</f>
        <v>2007</v>
      </c>
      <c r="BF8" s="18">
        <f>таблица!CF8</f>
        <v>2125</v>
      </c>
      <c r="BG8" s="18">
        <f>таблица!CI8</f>
        <v>2169.98</v>
      </c>
      <c r="BH8" s="18">
        <f>таблица!CJ8</f>
        <v>2210</v>
      </c>
      <c r="BI8" s="18">
        <f>таблица!CK8</f>
        <v>2169.98</v>
      </c>
      <c r="BJ8" s="18">
        <f>таблица!CL8</f>
        <v>2210</v>
      </c>
      <c r="BK8" s="18">
        <f>таблица!CO8</f>
        <v>2040</v>
      </c>
      <c r="BL8" s="18">
        <f>таблица!CP8</f>
        <v>2143</v>
      </c>
      <c r="BM8" s="18">
        <f>таблица!CQ8</f>
        <v>2079</v>
      </c>
      <c r="BN8" s="18">
        <f>таблица!CR8</f>
        <v>2137.1</v>
      </c>
      <c r="BO8" s="18">
        <f>таблица!CU8</f>
        <v>2238</v>
      </c>
      <c r="BP8" s="18">
        <f>таблица!CV8</f>
        <v>2238</v>
      </c>
      <c r="BQ8" s="18">
        <f>таблица!CW8</f>
        <v>2238</v>
      </c>
      <c r="BR8" s="18">
        <f>таблица!CX8</f>
        <v>2238</v>
      </c>
      <c r="BS8" s="18">
        <f>таблица!DA8</f>
        <v>1989.3</v>
      </c>
      <c r="BT8" s="18">
        <f>таблица!DB8</f>
        <v>2069.75</v>
      </c>
      <c r="BU8" s="18">
        <f>таблица!DC8</f>
        <v>1989.3</v>
      </c>
      <c r="BV8" s="18">
        <f>таблица!DD8</f>
        <v>2069.75</v>
      </c>
      <c r="BW8" s="18">
        <f>таблица!DG8</f>
        <v>1981</v>
      </c>
      <c r="BX8" s="18">
        <f>таблица!DH8</f>
        <v>2000.18</v>
      </c>
      <c r="BY8" s="18">
        <f>таблица!DI8</f>
        <v>1977</v>
      </c>
      <c r="BZ8" s="18">
        <f>таблица!DJ8</f>
        <v>2000.18</v>
      </c>
      <c r="CA8" s="17">
        <f>таблица!DM8</f>
        <v>2326</v>
      </c>
      <c r="CB8" s="17">
        <f>таблица!DN8</f>
        <v>2326</v>
      </c>
      <c r="CC8" s="17">
        <f>таблица!DO8</f>
        <v>2326</v>
      </c>
      <c r="CD8" s="17">
        <f>таблица!DP8</f>
        <v>2326</v>
      </c>
      <c r="CE8" s="18">
        <f>таблица!DS8</f>
        <v>2046.73</v>
      </c>
      <c r="CF8" s="18">
        <f>таблица!DT8</f>
        <v>2117.96</v>
      </c>
      <c r="CG8" s="18">
        <f>таблица!DU8</f>
        <v>2046.73</v>
      </c>
      <c r="CH8" s="18">
        <f>таблица!DV8</f>
        <v>2117.96</v>
      </c>
      <c r="CI8" s="18">
        <f>таблица!DY8</f>
        <v>2420</v>
      </c>
      <c r="CJ8" s="18">
        <f>таблица!DZ8</f>
        <v>2420</v>
      </c>
      <c r="CK8" s="18">
        <f>таблица!EA8</f>
        <v>2420</v>
      </c>
      <c r="CL8" s="18">
        <f>таблица!EB8</f>
        <v>2420</v>
      </c>
      <c r="CM8" s="18">
        <f>таблица!EE8</f>
        <v>2095</v>
      </c>
      <c r="CN8" s="18">
        <f>таблица!EF8</f>
        <v>2181.8000000000002</v>
      </c>
      <c r="CO8" s="18">
        <f>таблица!EG8</f>
        <v>2095</v>
      </c>
      <c r="CP8" s="18">
        <f>таблица!EH8</f>
        <v>2181.8000000000002</v>
      </c>
      <c r="CQ8" s="17">
        <f>таблица!EK8</f>
        <v>0</v>
      </c>
      <c r="CR8" s="17">
        <f>таблица!EL8</f>
        <v>0</v>
      </c>
      <c r="CS8" s="17">
        <f>таблица!EM8</f>
        <v>2339.6999999999998</v>
      </c>
      <c r="CT8" s="17">
        <f>таблица!EN8</f>
        <v>2339.6999999999998</v>
      </c>
      <c r="CU8" s="17">
        <f>таблица!EQ8</f>
        <v>2524.5300000000002</v>
      </c>
      <c r="CV8" s="17">
        <f>таблица!ER8</f>
        <v>2524.5300000000002</v>
      </c>
      <c r="CW8" s="17">
        <f>таблица!ES8</f>
        <v>2462.73</v>
      </c>
      <c r="CX8" s="17">
        <f>таблица!ET8</f>
        <v>2462.73</v>
      </c>
      <c r="CY8" s="18">
        <f>таблица!EW8</f>
        <v>2107.3000000000002</v>
      </c>
      <c r="CZ8" s="18">
        <f>таблица!EX8</f>
        <v>2668</v>
      </c>
      <c r="DA8" s="18">
        <f>таблица!EY8</f>
        <v>2107.3000000000002</v>
      </c>
      <c r="DB8" s="18">
        <f>таблица!EZ8</f>
        <v>2668</v>
      </c>
      <c r="DC8" s="18">
        <f>таблица!FC8</f>
        <v>2017</v>
      </c>
      <c r="DD8" s="18">
        <f>таблица!FD8</f>
        <v>2137</v>
      </c>
      <c r="DE8" s="18">
        <f>таблица!FE8</f>
        <v>2017</v>
      </c>
      <c r="DF8" s="18">
        <f>таблица!FF8</f>
        <v>2137</v>
      </c>
      <c r="DG8" s="17">
        <f>таблица!FI8</f>
        <v>2029</v>
      </c>
      <c r="DH8" s="17">
        <f>таблица!FJ8</f>
        <v>2089.86</v>
      </c>
      <c r="DI8" s="17">
        <f>таблица!FK8</f>
        <v>2089.86</v>
      </c>
      <c r="DJ8" s="17">
        <f>таблица!FL8</f>
        <v>2089.86</v>
      </c>
      <c r="DK8" s="18">
        <f>таблица!FO8</f>
        <v>2081.5</v>
      </c>
      <c r="DL8" s="18">
        <f>таблица!FP8</f>
        <v>2164</v>
      </c>
      <c r="DM8" s="18">
        <f>таблица!FQ8</f>
        <v>2081.5</v>
      </c>
      <c r="DN8" s="18">
        <f>таблица!FR8</f>
        <v>2164</v>
      </c>
      <c r="DO8" s="18">
        <f>таблица!FU8</f>
        <v>2083.38</v>
      </c>
      <c r="DP8" s="18">
        <f>таблица!FV8</f>
        <v>2058.9</v>
      </c>
      <c r="DQ8" s="18">
        <f>таблица!FW8</f>
        <v>2083.38</v>
      </c>
      <c r="DR8" s="18">
        <f>таблица!FX8</f>
        <v>2058.9</v>
      </c>
      <c r="DS8" s="17">
        <f>таблица!GA8</f>
        <v>0</v>
      </c>
      <c r="DT8" s="17">
        <f>таблица!GB8</f>
        <v>0</v>
      </c>
      <c r="DU8" s="17">
        <f>таблица!GC8</f>
        <v>0</v>
      </c>
      <c r="DV8" s="17">
        <f>таблица!GD8</f>
        <v>0</v>
      </c>
      <c r="DW8" s="18">
        <f>таблица!GG8</f>
        <v>2019</v>
      </c>
      <c r="DX8" s="18">
        <f>таблица!GH8</f>
        <v>2133.1799999999998</v>
      </c>
      <c r="DY8" s="18">
        <f>таблица!GI8</f>
        <v>2021</v>
      </c>
      <c r="DZ8" s="18">
        <f>таблица!GJ8</f>
        <v>2224</v>
      </c>
      <c r="EA8" s="18">
        <f>таблица!GM8</f>
        <v>2091.48</v>
      </c>
      <c r="EB8" s="18">
        <f>таблица!GN8</f>
        <v>2091.48</v>
      </c>
      <c r="EC8" s="18">
        <f>таблица!GO8</f>
        <v>2116</v>
      </c>
      <c r="ED8" s="18">
        <f>таблица!GP8</f>
        <v>2116</v>
      </c>
      <c r="EE8" s="18">
        <f>таблица!GS8</f>
        <v>0</v>
      </c>
      <c r="EF8" s="18">
        <f>таблица!GT8</f>
        <v>0</v>
      </c>
      <c r="EG8" s="18">
        <f>таблица!GU8</f>
        <v>0</v>
      </c>
      <c r="EH8" s="18">
        <f>таблица!GV8</f>
        <v>0</v>
      </c>
      <c r="EI8" s="18">
        <f>таблица!GY8</f>
        <v>2001</v>
      </c>
      <c r="EJ8" s="18">
        <f>таблица!GZ8</f>
        <v>2278</v>
      </c>
      <c r="EK8" s="18">
        <f>таблица!HA8</f>
        <v>1918</v>
      </c>
      <c r="EL8" s="18">
        <f>таблица!HB8</f>
        <v>2278</v>
      </c>
      <c r="EM8" s="18">
        <f>таблица!HE8</f>
        <v>1987</v>
      </c>
      <c r="EN8" s="18">
        <f>таблица!HF8</f>
        <v>2030</v>
      </c>
      <c r="EO8" s="18">
        <f>таблица!HG8</f>
        <v>2037</v>
      </c>
      <c r="EP8" s="18">
        <f>таблица!HH8</f>
        <v>2081</v>
      </c>
      <c r="EQ8" s="57">
        <f>таблица!HK8</f>
        <v>2116.1143984682953</v>
      </c>
      <c r="ER8" s="57">
        <f>таблица!HL8</f>
        <v>2218.0560570971329</v>
      </c>
      <c r="ES8" s="57">
        <f>таблица!HM8</f>
        <v>2166.4857163233405</v>
      </c>
      <c r="ET8" s="57">
        <f>таблица!HN8</f>
        <v>2131.173403037536</v>
      </c>
      <c r="EU8" s="57">
        <f>таблица!HO8</f>
        <v>2222.6176419468657</v>
      </c>
      <c r="EV8" s="57">
        <f>таблица!HP8</f>
        <v>2176.4153104679162</v>
      </c>
      <c r="EW8" s="67">
        <v>101.06336797837061</v>
      </c>
      <c r="EX8" s="67">
        <v>100.02914117787165</v>
      </c>
      <c r="EY8" s="66">
        <v>100.53220487250429</v>
      </c>
    </row>
    <row r="9" spans="1:155" x14ac:dyDescent="0.25">
      <c r="A9" s="15" t="s">
        <v>48</v>
      </c>
      <c r="B9" s="16">
        <v>6</v>
      </c>
      <c r="C9" s="17">
        <f>таблица!C9</f>
        <v>0</v>
      </c>
      <c r="D9" s="17">
        <f>таблица!D9</f>
        <v>0</v>
      </c>
      <c r="E9" s="17">
        <f>таблица!E9</f>
        <v>285.5</v>
      </c>
      <c r="F9" s="17">
        <f>таблица!F9</f>
        <v>285.5</v>
      </c>
      <c r="G9" s="18">
        <f>таблица!I9</f>
        <v>207</v>
      </c>
      <c r="H9" s="18">
        <f>таблица!J9</f>
        <v>506.8</v>
      </c>
      <c r="I9" s="18">
        <f>таблица!K9</f>
        <v>207</v>
      </c>
      <c r="J9" s="18">
        <f>таблица!L9</f>
        <v>506.8</v>
      </c>
      <c r="K9" s="17">
        <f>таблица!O9</f>
        <v>280</v>
      </c>
      <c r="L9" s="17">
        <f>таблица!P9</f>
        <v>280</v>
      </c>
      <c r="M9" s="17">
        <f>таблица!Q9</f>
        <v>280</v>
      </c>
      <c r="N9" s="17">
        <f>таблица!R9</f>
        <v>280</v>
      </c>
      <c r="O9" s="18">
        <f>таблица!U9</f>
        <v>230</v>
      </c>
      <c r="P9" s="88">
        <f>таблица!V9</f>
        <v>235</v>
      </c>
      <c r="Q9" s="88">
        <f>таблица!W9</f>
        <v>230</v>
      </c>
      <c r="R9" s="18">
        <f>таблица!X9</f>
        <v>235</v>
      </c>
      <c r="S9" s="18">
        <f>таблица!AA9</f>
        <v>0</v>
      </c>
      <c r="T9" s="18">
        <f>таблица!AB9</f>
        <v>0</v>
      </c>
      <c r="U9" s="18">
        <f>таблица!AC9</f>
        <v>0</v>
      </c>
      <c r="V9" s="18">
        <f>таблица!AD9</f>
        <v>0</v>
      </c>
      <c r="W9" s="17">
        <f>таблица!AG9</f>
        <v>280</v>
      </c>
      <c r="X9" s="17">
        <f>таблица!AH9</f>
        <v>280</v>
      </c>
      <c r="Y9" s="17">
        <f>таблица!AI9</f>
        <v>280</v>
      </c>
      <c r="Z9" s="17">
        <f>таблица!AJ9</f>
        <v>280</v>
      </c>
      <c r="AA9" s="18">
        <f>таблица!AM9</f>
        <v>212</v>
      </c>
      <c r="AB9" s="18">
        <f>таблица!AN9</f>
        <v>240.14</v>
      </c>
      <c r="AC9" s="18">
        <f>таблица!AO9</f>
        <v>212</v>
      </c>
      <c r="AD9" s="18">
        <f>таблица!AP9</f>
        <v>240.14</v>
      </c>
      <c r="AE9" s="17">
        <f>таблица!AS9</f>
        <v>264.31</v>
      </c>
      <c r="AF9" s="17">
        <f>таблица!AT9</f>
        <v>615</v>
      </c>
      <c r="AG9" s="17">
        <f>таблица!AU9</f>
        <v>264.31</v>
      </c>
      <c r="AH9" s="17">
        <f>таблица!AV9</f>
        <v>615</v>
      </c>
      <c r="AI9" s="18">
        <f>таблица!AY9</f>
        <v>255.5</v>
      </c>
      <c r="AJ9" s="18">
        <f>таблица!AZ9</f>
        <v>263.39999999999998</v>
      </c>
      <c r="AK9" s="18">
        <f>таблица!BA9</f>
        <v>266</v>
      </c>
      <c r="AL9" s="18">
        <f>таблица!BB9</f>
        <v>266</v>
      </c>
      <c r="AM9" s="18">
        <f>таблица!BE9</f>
        <v>211</v>
      </c>
      <c r="AN9" s="18">
        <f>таблица!BF9</f>
        <v>229</v>
      </c>
      <c r="AO9" s="18">
        <f>таблица!BG9</f>
        <v>211</v>
      </c>
      <c r="AP9" s="18">
        <f>таблица!BH9</f>
        <v>229</v>
      </c>
      <c r="AQ9" s="18">
        <f>таблица!BK9</f>
        <v>204</v>
      </c>
      <c r="AR9" s="18">
        <f>таблица!BL9</f>
        <v>235</v>
      </c>
      <c r="AS9" s="18">
        <f>таблица!BM9</f>
        <v>204</v>
      </c>
      <c r="AT9" s="18">
        <f>таблица!BN9</f>
        <v>235</v>
      </c>
      <c r="AU9" s="18">
        <f>таблица!BQ9</f>
        <v>0</v>
      </c>
      <c r="AV9" s="18">
        <f>таблица!BR9</f>
        <v>0</v>
      </c>
      <c r="AW9" s="18">
        <f>таблица!BS9</f>
        <v>0</v>
      </c>
      <c r="AX9" s="18">
        <f>таблица!BT9</f>
        <v>0</v>
      </c>
      <c r="AY9" s="17">
        <f>таблица!BW9</f>
        <v>264</v>
      </c>
      <c r="AZ9" s="17">
        <f>таблица!BX9</f>
        <v>264</v>
      </c>
      <c r="BA9" s="17">
        <f>таблица!BY9</f>
        <v>264</v>
      </c>
      <c r="BB9" s="17">
        <f>таблица!BZ9</f>
        <v>264</v>
      </c>
      <c r="BC9" s="18">
        <f>таблица!CC9</f>
        <v>215</v>
      </c>
      <c r="BD9" s="18">
        <f>таблица!CD9</f>
        <v>241</v>
      </c>
      <c r="BE9" s="18">
        <f>таблица!CE9</f>
        <v>227</v>
      </c>
      <c r="BF9" s="18">
        <f>таблица!CF9</f>
        <v>251</v>
      </c>
      <c r="BG9" s="18">
        <f>таблица!CI9</f>
        <v>234.84</v>
      </c>
      <c r="BH9" s="18">
        <f>таблица!CJ9</f>
        <v>487.25</v>
      </c>
      <c r="BI9" s="18">
        <f>таблица!CK9</f>
        <v>234.84</v>
      </c>
      <c r="BJ9" s="18">
        <f>таблица!CL9</f>
        <v>487.25</v>
      </c>
      <c r="BK9" s="18">
        <f>таблица!CO9</f>
        <v>216</v>
      </c>
      <c r="BL9" s="18">
        <f>таблица!CP9</f>
        <v>239.5</v>
      </c>
      <c r="BM9" s="18">
        <f>таблица!CQ9</f>
        <v>234.72</v>
      </c>
      <c r="BN9" s="18">
        <f>таблица!CR9</f>
        <v>252</v>
      </c>
      <c r="BO9" s="18">
        <f>таблица!CU9</f>
        <v>0</v>
      </c>
      <c r="BP9" s="18">
        <f>таблица!CV9</f>
        <v>0</v>
      </c>
      <c r="BQ9" s="18">
        <f>таблица!CW9</f>
        <v>0</v>
      </c>
      <c r="BR9" s="18">
        <f>таблица!CX9</f>
        <v>0</v>
      </c>
      <c r="BS9" s="18">
        <f>таблица!DA9</f>
        <v>219</v>
      </c>
      <c r="BT9" s="18">
        <f>таблица!DB9</f>
        <v>225</v>
      </c>
      <c r="BU9" s="18">
        <f>таблица!DC9</f>
        <v>219</v>
      </c>
      <c r="BV9" s="18">
        <f>таблица!DD9</f>
        <v>225</v>
      </c>
      <c r="BW9" s="18">
        <f>таблица!DG9</f>
        <v>182.93</v>
      </c>
      <c r="BX9" s="18">
        <f>таблица!DH9</f>
        <v>196</v>
      </c>
      <c r="BY9" s="18">
        <f>таблица!DI9</f>
        <v>187</v>
      </c>
      <c r="BZ9" s="18">
        <f>таблица!DJ9</f>
        <v>196</v>
      </c>
      <c r="CA9" s="17">
        <f>таблица!DM9</f>
        <v>271</v>
      </c>
      <c r="CB9" s="17">
        <f>таблица!DN9</f>
        <v>271</v>
      </c>
      <c r="CC9" s="17">
        <f>таблица!DO9</f>
        <v>271</v>
      </c>
      <c r="CD9" s="17">
        <f>таблица!DP9</f>
        <v>271</v>
      </c>
      <c r="CE9" s="18">
        <f>таблица!DS9</f>
        <v>230.51</v>
      </c>
      <c r="CF9" s="18">
        <f>таблица!DT9</f>
        <v>245</v>
      </c>
      <c r="CG9" s="18">
        <f>таблица!DU9</f>
        <v>243.76</v>
      </c>
      <c r="CH9" s="18">
        <f>таблица!DV9</f>
        <v>245</v>
      </c>
      <c r="CI9" s="18">
        <f>таблица!DY9</f>
        <v>263</v>
      </c>
      <c r="CJ9" s="18">
        <f>таблица!DZ9</f>
        <v>310</v>
      </c>
      <c r="CK9" s="18">
        <f>таблица!EA9</f>
        <v>263</v>
      </c>
      <c r="CL9" s="18">
        <f>таблица!EB9</f>
        <v>310</v>
      </c>
      <c r="CM9" s="18">
        <f>таблица!EE9</f>
        <v>216.5</v>
      </c>
      <c r="CN9" s="18">
        <f>таблица!EF9</f>
        <v>251.6</v>
      </c>
      <c r="CO9" s="18">
        <f>таблица!EG9</f>
        <v>216.5</v>
      </c>
      <c r="CP9" s="18">
        <f>таблица!EH9</f>
        <v>251.6</v>
      </c>
      <c r="CQ9" s="17">
        <f>таблица!EK9</f>
        <v>0</v>
      </c>
      <c r="CR9" s="17">
        <f>таблица!EL9</f>
        <v>0</v>
      </c>
      <c r="CS9" s="17">
        <f>таблица!EM9</f>
        <v>0</v>
      </c>
      <c r="CT9" s="17">
        <f>таблица!EN9</f>
        <v>0</v>
      </c>
      <c r="CU9" s="17">
        <f>таблица!EQ9</f>
        <v>280.58</v>
      </c>
      <c r="CV9" s="17">
        <f>таблица!ER9</f>
        <v>280.58</v>
      </c>
      <c r="CW9" s="17">
        <f>таблица!ES9</f>
        <v>0</v>
      </c>
      <c r="CX9" s="17">
        <f>таблица!ET9</f>
        <v>0</v>
      </c>
      <c r="CY9" s="18">
        <f>таблица!EW9</f>
        <v>240.4</v>
      </c>
      <c r="CZ9" s="18">
        <f>таблица!EX9</f>
        <v>240.4</v>
      </c>
      <c r="DA9" s="18">
        <f>таблица!EY9</f>
        <v>240.4</v>
      </c>
      <c r="DB9" s="18">
        <f>таблица!EZ9</f>
        <v>240.4</v>
      </c>
      <c r="DC9" s="18">
        <f>таблица!FC9</f>
        <v>215</v>
      </c>
      <c r="DD9" s="18">
        <f>таблица!FD9</f>
        <v>527</v>
      </c>
      <c r="DE9" s="18">
        <f>таблица!FE9</f>
        <v>215</v>
      </c>
      <c r="DF9" s="18">
        <f>таблица!FF9</f>
        <v>527</v>
      </c>
      <c r="DG9" s="17">
        <f>таблица!FI9</f>
        <v>250.1</v>
      </c>
      <c r="DH9" s="17">
        <f>таблица!FJ9</f>
        <v>250.1</v>
      </c>
      <c r="DI9" s="17">
        <f>таблица!FK9</f>
        <v>250.1</v>
      </c>
      <c r="DJ9" s="17">
        <f>таблица!FL9</f>
        <v>250.1</v>
      </c>
      <c r="DK9" s="18">
        <f>таблица!FO9</f>
        <v>213.48</v>
      </c>
      <c r="DL9" s="18">
        <f>таблица!FP9</f>
        <v>230</v>
      </c>
      <c r="DM9" s="18">
        <f>таблица!FQ9</f>
        <v>213.48</v>
      </c>
      <c r="DN9" s="18">
        <f>таблица!FR9</f>
        <v>230</v>
      </c>
      <c r="DO9" s="18">
        <f>таблица!FU9</f>
        <v>244.26</v>
      </c>
      <c r="DP9" s="18">
        <f>таблица!FV9</f>
        <v>244.31</v>
      </c>
      <c r="DQ9" s="18">
        <f>таблица!FW9</f>
        <v>237.99</v>
      </c>
      <c r="DR9" s="18">
        <f>таблица!FX9</f>
        <v>244.26</v>
      </c>
      <c r="DS9" s="17">
        <f>таблица!GA9</f>
        <v>0</v>
      </c>
      <c r="DT9" s="17">
        <f>таблица!GB9</f>
        <v>0</v>
      </c>
      <c r="DU9" s="17">
        <f>таблица!GC9</f>
        <v>274.98</v>
      </c>
      <c r="DV9" s="17">
        <f>таблица!GD9</f>
        <v>274.98</v>
      </c>
      <c r="DW9" s="18">
        <f>таблица!GG9</f>
        <v>218.44</v>
      </c>
      <c r="DX9" s="18">
        <f>таблица!GH9</f>
        <v>226</v>
      </c>
      <c r="DY9" s="18">
        <f>таблица!GI9</f>
        <v>221.5</v>
      </c>
      <c r="DZ9" s="18">
        <f>таблица!GJ9</f>
        <v>226</v>
      </c>
      <c r="EA9" s="18">
        <f>таблица!GM9</f>
        <v>214</v>
      </c>
      <c r="EB9" s="18">
        <f>таблица!GN9</f>
        <v>218.44</v>
      </c>
      <c r="EC9" s="18">
        <f>таблица!GO9</f>
        <v>218.4</v>
      </c>
      <c r="ED9" s="18">
        <f>таблица!GP9</f>
        <v>238</v>
      </c>
      <c r="EE9" s="18">
        <f>таблица!GS9</f>
        <v>0</v>
      </c>
      <c r="EF9" s="18">
        <f>таблица!GT9</f>
        <v>0</v>
      </c>
      <c r="EG9" s="18">
        <f>таблица!GU9</f>
        <v>0</v>
      </c>
      <c r="EH9" s="18">
        <f>таблица!GV9</f>
        <v>0</v>
      </c>
      <c r="EI9" s="18">
        <f>таблица!GY9</f>
        <v>187</v>
      </c>
      <c r="EJ9" s="18">
        <f>таблица!GZ9</f>
        <v>213</v>
      </c>
      <c r="EK9" s="18">
        <f>таблица!HA9</f>
        <v>187</v>
      </c>
      <c r="EL9" s="18">
        <f>таблица!HB9</f>
        <v>213</v>
      </c>
      <c r="EM9" s="18">
        <f>таблица!HE9</f>
        <v>187</v>
      </c>
      <c r="EN9" s="18">
        <f>таблица!HF9</f>
        <v>202</v>
      </c>
      <c r="EO9" s="18">
        <f>таблица!HG9</f>
        <v>184.83</v>
      </c>
      <c r="EP9" s="18">
        <f>таблица!HH9</f>
        <v>202</v>
      </c>
      <c r="EQ9" s="57">
        <f>таблица!HK9</f>
        <v>229.54230154287737</v>
      </c>
      <c r="ER9" s="57">
        <f>таблица!HL9</f>
        <v>270.78600079514467</v>
      </c>
      <c r="ES9" s="57">
        <f>таблица!HM9</f>
        <v>249.31273904096614</v>
      </c>
      <c r="ET9" s="57">
        <f>таблица!HN9</f>
        <v>233.0127611688246</v>
      </c>
      <c r="EU9" s="57">
        <f>таблица!HO9</f>
        <v>272.77598571586606</v>
      </c>
      <c r="EV9" s="57">
        <f>таблица!HP9</f>
        <v>252.11165306705243</v>
      </c>
      <c r="EW9" s="66">
        <v>100.4233730218732</v>
      </c>
      <c r="EX9" s="67">
        <v>100.48633934203102</v>
      </c>
      <c r="EY9" s="66">
        <v>100.45847593232693</v>
      </c>
    </row>
    <row r="10" spans="1:155" x14ac:dyDescent="0.25">
      <c r="A10" s="15" t="s">
        <v>49</v>
      </c>
      <c r="B10" s="16">
        <v>7</v>
      </c>
      <c r="C10" s="17">
        <f>таблица!C10</f>
        <v>0</v>
      </c>
      <c r="D10" s="17">
        <f>таблица!D10</f>
        <v>0</v>
      </c>
      <c r="E10" s="17">
        <f>таблица!E10</f>
        <v>358.1</v>
      </c>
      <c r="F10" s="17">
        <f>таблица!F10</f>
        <v>358.1</v>
      </c>
      <c r="G10" s="18">
        <f>таблица!I10</f>
        <v>248</v>
      </c>
      <c r="H10" s="18">
        <f>таблица!J10</f>
        <v>315</v>
      </c>
      <c r="I10" s="18">
        <f>таблица!K10</f>
        <v>238</v>
      </c>
      <c r="J10" s="18">
        <f>таблица!L10</f>
        <v>315</v>
      </c>
      <c r="K10" s="17">
        <f>таблица!O10</f>
        <v>323</v>
      </c>
      <c r="L10" s="17">
        <f>таблица!P10</f>
        <v>323</v>
      </c>
      <c r="M10" s="17">
        <f>таблица!Q10</f>
        <v>323</v>
      </c>
      <c r="N10" s="17">
        <f>таблица!R10</f>
        <v>323</v>
      </c>
      <c r="O10" s="18">
        <f>таблица!U10</f>
        <v>257</v>
      </c>
      <c r="P10" s="88">
        <f>таблица!V10</f>
        <v>262</v>
      </c>
      <c r="Q10" s="88">
        <f>таблица!W10</f>
        <v>257</v>
      </c>
      <c r="R10" s="18">
        <f>таблица!X10</f>
        <v>262</v>
      </c>
      <c r="S10" s="18">
        <f>таблица!AA10</f>
        <v>0</v>
      </c>
      <c r="T10" s="18">
        <f>таблица!AB10</f>
        <v>0</v>
      </c>
      <c r="U10" s="18">
        <f>таблица!AC10</f>
        <v>0</v>
      </c>
      <c r="V10" s="18">
        <f>таблица!AD10</f>
        <v>0</v>
      </c>
      <c r="W10" s="17">
        <f>таблица!AG10</f>
        <v>350</v>
      </c>
      <c r="X10" s="17">
        <f>таблица!AH10</f>
        <v>350</v>
      </c>
      <c r="Y10" s="17">
        <f>таблица!AI10</f>
        <v>350</v>
      </c>
      <c r="Z10" s="17">
        <f>таблица!AJ10</f>
        <v>350</v>
      </c>
      <c r="AA10" s="18">
        <f>таблица!AM10</f>
        <v>266</v>
      </c>
      <c r="AB10" s="18">
        <f>таблица!AN10</f>
        <v>274.33</v>
      </c>
      <c r="AC10" s="18">
        <f>таблица!AO10</f>
        <v>266</v>
      </c>
      <c r="AD10" s="18">
        <f>таблица!AP10</f>
        <v>274.33</v>
      </c>
      <c r="AE10" s="17">
        <f>таблица!AS10</f>
        <v>343.78</v>
      </c>
      <c r="AF10" s="17">
        <f>таблица!AT10</f>
        <v>395</v>
      </c>
      <c r="AG10" s="17">
        <f>таблица!AU10</f>
        <v>343.78</v>
      </c>
      <c r="AH10" s="17">
        <f>таблица!AV10</f>
        <v>395</v>
      </c>
      <c r="AI10" s="18">
        <f>таблица!AY10</f>
        <v>319.2</v>
      </c>
      <c r="AJ10" s="18">
        <f>таблица!AZ10</f>
        <v>335.5</v>
      </c>
      <c r="AK10" s="18">
        <f>таблица!BA10</f>
        <v>319.2</v>
      </c>
      <c r="AL10" s="18">
        <f>таблица!BB10</f>
        <v>335.5</v>
      </c>
      <c r="AM10" s="18">
        <f>таблица!BE10</f>
        <v>262</v>
      </c>
      <c r="AN10" s="18">
        <f>таблица!BF10</f>
        <v>281.5</v>
      </c>
      <c r="AO10" s="18">
        <f>таблица!BG10</f>
        <v>262</v>
      </c>
      <c r="AP10" s="18">
        <f>таблица!BH10</f>
        <v>281.5</v>
      </c>
      <c r="AQ10" s="18">
        <f>таблица!BK10</f>
        <v>228.72</v>
      </c>
      <c r="AR10" s="18">
        <f>таблица!BL10</f>
        <v>260</v>
      </c>
      <c r="AS10" s="18">
        <f>таблица!BM10</f>
        <v>228.72</v>
      </c>
      <c r="AT10" s="18">
        <f>таблица!BN10</f>
        <v>260</v>
      </c>
      <c r="AU10" s="18">
        <f>таблица!BQ10</f>
        <v>308.33999999999997</v>
      </c>
      <c r="AV10" s="18">
        <f>таблица!BR10</f>
        <v>308.33999999999997</v>
      </c>
      <c r="AW10" s="18">
        <f>таблица!BS10</f>
        <v>308.33999999999997</v>
      </c>
      <c r="AX10" s="18">
        <f>таблица!BT10</f>
        <v>308.33999999999997</v>
      </c>
      <c r="AY10" s="17">
        <f>таблица!BW10</f>
        <v>0</v>
      </c>
      <c r="AZ10" s="17">
        <f>таблица!BX10</f>
        <v>0</v>
      </c>
      <c r="BA10" s="17">
        <f>таблица!BY10</f>
        <v>0</v>
      </c>
      <c r="BB10" s="17">
        <f>таблица!BZ10</f>
        <v>0</v>
      </c>
      <c r="BC10" s="18">
        <f>таблица!CC10</f>
        <v>260</v>
      </c>
      <c r="BD10" s="18">
        <f>таблица!CD10</f>
        <v>292</v>
      </c>
      <c r="BE10" s="18">
        <f>таблица!CE10</f>
        <v>260</v>
      </c>
      <c r="BF10" s="18">
        <f>таблица!CF10</f>
        <v>288</v>
      </c>
      <c r="BG10" s="18">
        <f>таблица!CI10</f>
        <v>258</v>
      </c>
      <c r="BH10" s="18">
        <f>таблица!CJ10</f>
        <v>303.14999999999998</v>
      </c>
      <c r="BI10" s="18">
        <f>таблица!CK10</f>
        <v>258</v>
      </c>
      <c r="BJ10" s="18">
        <f>таблица!CL10</f>
        <v>303.14999999999998</v>
      </c>
      <c r="BK10" s="18">
        <f>таблица!CO10</f>
        <v>286.45</v>
      </c>
      <c r="BL10" s="18">
        <f>таблица!CP10</f>
        <v>314</v>
      </c>
      <c r="BM10" s="18">
        <f>таблица!CQ10</f>
        <v>270.8</v>
      </c>
      <c r="BN10" s="18">
        <f>таблица!CR10</f>
        <v>315</v>
      </c>
      <c r="BO10" s="18">
        <f>таблица!CU10</f>
        <v>359</v>
      </c>
      <c r="BP10" s="18">
        <f>таблица!CV10</f>
        <v>359</v>
      </c>
      <c r="BQ10" s="18">
        <f>таблица!CW10</f>
        <v>359</v>
      </c>
      <c r="BR10" s="18">
        <f>таблица!CX10</f>
        <v>359</v>
      </c>
      <c r="BS10" s="18">
        <f>таблица!DA10</f>
        <v>240</v>
      </c>
      <c r="BT10" s="18">
        <f>таблица!DB10</f>
        <v>270</v>
      </c>
      <c r="BU10" s="18">
        <f>таблица!DC10</f>
        <v>240</v>
      </c>
      <c r="BV10" s="18">
        <f>таблица!DD10</f>
        <v>270</v>
      </c>
      <c r="BW10" s="18">
        <f>таблица!DG10</f>
        <v>224</v>
      </c>
      <c r="BX10" s="18">
        <f>таблица!DH10</f>
        <v>235.2</v>
      </c>
      <c r="BY10" s="18">
        <f>таблица!DI10</f>
        <v>228</v>
      </c>
      <c r="BZ10" s="18">
        <f>таблица!DJ10</f>
        <v>247</v>
      </c>
      <c r="CA10" s="17">
        <f>таблица!DM10</f>
        <v>313</v>
      </c>
      <c r="CB10" s="17">
        <f>таблица!DN10</f>
        <v>313</v>
      </c>
      <c r="CC10" s="17">
        <f>таблица!DO10</f>
        <v>340</v>
      </c>
      <c r="CD10" s="17">
        <f>таблица!DP10</f>
        <v>340</v>
      </c>
      <c r="CE10" s="18">
        <f>таблица!DS10</f>
        <v>273.29000000000002</v>
      </c>
      <c r="CF10" s="18">
        <f>таблица!DT10</f>
        <v>283.47000000000003</v>
      </c>
      <c r="CG10" s="18">
        <f>таблица!DU10</f>
        <v>273.29000000000002</v>
      </c>
      <c r="CH10" s="18">
        <f>таблица!DV10</f>
        <v>283.47000000000003</v>
      </c>
      <c r="CI10" s="18">
        <f>таблица!DY10</f>
        <v>317</v>
      </c>
      <c r="CJ10" s="18">
        <f>таблица!DZ10</f>
        <v>321</v>
      </c>
      <c r="CK10" s="18">
        <f>таблица!EA10</f>
        <v>317</v>
      </c>
      <c r="CL10" s="18">
        <f>таблица!EB10</f>
        <v>321</v>
      </c>
      <c r="CM10" s="18">
        <f>таблица!EE10</f>
        <v>269.5</v>
      </c>
      <c r="CN10" s="18">
        <f>таблица!EF10</f>
        <v>281.8</v>
      </c>
      <c r="CO10" s="18">
        <f>таблица!EG10</f>
        <v>269.5</v>
      </c>
      <c r="CP10" s="18">
        <f>таблица!EH10</f>
        <v>281.8</v>
      </c>
      <c r="CQ10" s="17">
        <f>таблица!EK10</f>
        <v>0</v>
      </c>
      <c r="CR10" s="17">
        <f>таблица!EL10</f>
        <v>0</v>
      </c>
      <c r="CS10" s="17">
        <f>таблица!EM10</f>
        <v>0</v>
      </c>
      <c r="CT10" s="17">
        <f>таблица!EN10</f>
        <v>0</v>
      </c>
      <c r="CU10" s="17">
        <f>таблица!EQ10</f>
        <v>308.45</v>
      </c>
      <c r="CV10" s="17">
        <f>таблица!ER10</f>
        <v>308.45</v>
      </c>
      <c r="CW10" s="17">
        <f>таблица!ES10</f>
        <v>308.45</v>
      </c>
      <c r="CX10" s="17">
        <f>таблица!ET10</f>
        <v>308.45</v>
      </c>
      <c r="CY10" s="18">
        <f>таблица!EW10</f>
        <v>290</v>
      </c>
      <c r="CZ10" s="18">
        <f>таблица!EX10</f>
        <v>322.39999999999998</v>
      </c>
      <c r="DA10" s="18">
        <f>таблица!EY10</f>
        <v>290</v>
      </c>
      <c r="DB10" s="18">
        <f>таблица!EZ10</f>
        <v>322.39999999999998</v>
      </c>
      <c r="DC10" s="18">
        <f>таблица!FC10</f>
        <v>266</v>
      </c>
      <c r="DD10" s="18">
        <f>таблица!FD10</f>
        <v>329</v>
      </c>
      <c r="DE10" s="18">
        <f>таблица!FE10</f>
        <v>279</v>
      </c>
      <c r="DF10" s="18">
        <f>таблица!FF10</f>
        <v>329</v>
      </c>
      <c r="DG10" s="17">
        <f>таблица!FI10</f>
        <v>263</v>
      </c>
      <c r="DH10" s="17">
        <f>таблица!FJ10</f>
        <v>284.31</v>
      </c>
      <c r="DI10" s="17">
        <f>таблица!FK10</f>
        <v>263</v>
      </c>
      <c r="DJ10" s="17">
        <f>таблица!FL10</f>
        <v>284.31</v>
      </c>
      <c r="DK10" s="18">
        <f>таблица!FO10</f>
        <v>259.5</v>
      </c>
      <c r="DL10" s="18">
        <f>таблица!FP10</f>
        <v>272.89999999999998</v>
      </c>
      <c r="DM10" s="18">
        <f>таблица!FQ10</f>
        <v>259.5</v>
      </c>
      <c r="DN10" s="18">
        <f>таблица!FR10</f>
        <v>272.89999999999998</v>
      </c>
      <c r="DO10" s="18">
        <f>таблица!FU10</f>
        <v>264.87</v>
      </c>
      <c r="DP10" s="18">
        <f>таблица!FV10</f>
        <v>2634.87</v>
      </c>
      <c r="DQ10" s="18">
        <f>таблица!FW10</f>
        <v>264.87</v>
      </c>
      <c r="DR10" s="18">
        <f>таблица!FX10</f>
        <v>264.87</v>
      </c>
      <c r="DS10" s="17">
        <f>таблица!GA10</f>
        <v>0</v>
      </c>
      <c r="DT10" s="17">
        <f>таблица!GB10</f>
        <v>0</v>
      </c>
      <c r="DU10" s="17">
        <f>таблица!GC10</f>
        <v>336.88</v>
      </c>
      <c r="DV10" s="17">
        <f>таблица!GD10</f>
        <v>340.7</v>
      </c>
      <c r="DW10" s="18">
        <f>таблица!GG10</f>
        <v>267.72000000000003</v>
      </c>
      <c r="DX10" s="18">
        <f>таблица!GH10</f>
        <v>287</v>
      </c>
      <c r="DY10" s="18">
        <f>таблица!GI10</f>
        <v>272</v>
      </c>
      <c r="DZ10" s="18">
        <f>таблица!GJ10</f>
        <v>287</v>
      </c>
      <c r="EA10" s="18">
        <f>таблица!GM10</f>
        <v>258.94</v>
      </c>
      <c r="EB10" s="18">
        <f>таблица!GN10</f>
        <v>310</v>
      </c>
      <c r="EC10" s="18">
        <f>таблица!GO10</f>
        <v>264.8</v>
      </c>
      <c r="ED10" s="18">
        <f>таблица!GP10</f>
        <v>283</v>
      </c>
      <c r="EE10" s="18">
        <f>таблица!GS10</f>
        <v>0</v>
      </c>
      <c r="EF10" s="18">
        <f>таблица!GT10</f>
        <v>0</v>
      </c>
      <c r="EG10" s="18">
        <f>таблица!GU10</f>
        <v>0</v>
      </c>
      <c r="EH10" s="18">
        <f>таблица!GV10</f>
        <v>0</v>
      </c>
      <c r="EI10" s="18">
        <f>таблица!GY10</f>
        <v>225</v>
      </c>
      <c r="EJ10" s="18">
        <f>таблица!GZ10</f>
        <v>268</v>
      </c>
      <c r="EK10" s="18">
        <f>таблица!HA10</f>
        <v>252</v>
      </c>
      <c r="EL10" s="18">
        <f>таблица!HB10</f>
        <v>268</v>
      </c>
      <c r="EM10" s="18">
        <f>таблица!HE10</f>
        <v>233</v>
      </c>
      <c r="EN10" s="18">
        <f>таблица!HF10</f>
        <v>249</v>
      </c>
      <c r="EO10" s="18">
        <f>таблица!HG10</f>
        <v>233</v>
      </c>
      <c r="EP10" s="18">
        <f>таблица!HH10</f>
        <v>252</v>
      </c>
      <c r="EQ10" s="57">
        <f>таблица!HK10</f>
        <v>275.77202381056281</v>
      </c>
      <c r="ER10" s="57">
        <f>таблица!HL10</f>
        <v>320.85337398687125</v>
      </c>
      <c r="ES10" s="57">
        <f>таблица!HM10</f>
        <v>297.45988686007155</v>
      </c>
      <c r="ET10" s="57">
        <f>таблица!HN10</f>
        <v>281.55208176435389</v>
      </c>
      <c r="EU10" s="57">
        <f>таблица!HO10</f>
        <v>300.60890738297741</v>
      </c>
      <c r="EV10" s="57">
        <f>таблица!HP10</f>
        <v>290.92449823035685</v>
      </c>
      <c r="EW10" s="66">
        <v>100.493629620768</v>
      </c>
      <c r="EX10" s="67">
        <v>99.868293035034768</v>
      </c>
      <c r="EY10" s="66">
        <v>100.1704247199194</v>
      </c>
    </row>
    <row r="11" spans="1:155" x14ac:dyDescent="0.25">
      <c r="A11" s="15" t="s">
        <v>50</v>
      </c>
      <c r="B11" s="16">
        <v>8</v>
      </c>
      <c r="C11" s="17">
        <f>таблица!C11</f>
        <v>0</v>
      </c>
      <c r="D11" s="17">
        <f>таблица!D11</f>
        <v>0</v>
      </c>
      <c r="E11" s="17">
        <f>таблица!E11</f>
        <v>0</v>
      </c>
      <c r="F11" s="17">
        <f>таблица!F11</f>
        <v>0</v>
      </c>
      <c r="G11" s="18">
        <f>таблица!I11</f>
        <v>0</v>
      </c>
      <c r="H11" s="18">
        <f>таблица!J11</f>
        <v>0</v>
      </c>
      <c r="I11" s="18">
        <f>таблица!K11</f>
        <v>0</v>
      </c>
      <c r="J11" s="18">
        <f>таблица!L11</f>
        <v>0</v>
      </c>
      <c r="K11" s="17">
        <f>таблица!O11</f>
        <v>0</v>
      </c>
      <c r="L11" s="17">
        <f>таблица!P11</f>
        <v>0</v>
      </c>
      <c r="M11" s="17">
        <f>таблица!Q11</f>
        <v>0</v>
      </c>
      <c r="N11" s="17">
        <f>таблица!R11</f>
        <v>0</v>
      </c>
      <c r="O11" s="18">
        <f>таблица!U11</f>
        <v>0</v>
      </c>
      <c r="P11" s="88">
        <f>таблица!V11</f>
        <v>0</v>
      </c>
      <c r="Q11" s="88">
        <f>таблица!W11</f>
        <v>0</v>
      </c>
      <c r="R11" s="18">
        <f>таблица!X11</f>
        <v>0</v>
      </c>
      <c r="S11" s="18">
        <f>таблица!AA11</f>
        <v>0</v>
      </c>
      <c r="T11" s="18">
        <f>таблица!AB11</f>
        <v>0</v>
      </c>
      <c r="U11" s="18">
        <f>таблица!AC11</f>
        <v>0</v>
      </c>
      <c r="V11" s="18">
        <f>таблица!AD11</f>
        <v>0</v>
      </c>
      <c r="W11" s="17">
        <f>таблица!AG11</f>
        <v>0</v>
      </c>
      <c r="X11" s="17">
        <f>таблица!AH11</f>
        <v>0</v>
      </c>
      <c r="Y11" s="17">
        <f>таблица!AI11</f>
        <v>0</v>
      </c>
      <c r="Z11" s="17">
        <f>таблица!AJ11</f>
        <v>0</v>
      </c>
      <c r="AA11" s="18">
        <f>таблица!AM11</f>
        <v>0</v>
      </c>
      <c r="AB11" s="18">
        <f>таблица!AN11</f>
        <v>0</v>
      </c>
      <c r="AC11" s="18">
        <f>таблица!AO11</f>
        <v>0</v>
      </c>
      <c r="AD11" s="18">
        <f>таблица!AP11</f>
        <v>0</v>
      </c>
      <c r="AE11" s="17">
        <f>таблица!AS11</f>
        <v>0</v>
      </c>
      <c r="AF11" s="17">
        <f>таблица!AT11</f>
        <v>0</v>
      </c>
      <c r="AG11" s="17">
        <f>таблица!AU11</f>
        <v>0</v>
      </c>
      <c r="AH11" s="17">
        <f>таблица!AV11</f>
        <v>0</v>
      </c>
      <c r="AI11" s="18">
        <f>таблица!AY11</f>
        <v>0</v>
      </c>
      <c r="AJ11" s="18">
        <f>таблица!AZ11</f>
        <v>0</v>
      </c>
      <c r="AK11" s="18">
        <f>таблица!BA11</f>
        <v>0</v>
      </c>
      <c r="AL11" s="18">
        <f>таблица!BB11</f>
        <v>0</v>
      </c>
      <c r="AM11" s="18">
        <f>таблица!BE11</f>
        <v>0</v>
      </c>
      <c r="AN11" s="18">
        <f>таблица!BF11</f>
        <v>0</v>
      </c>
      <c r="AO11" s="18">
        <f>таблица!BG11</f>
        <v>0</v>
      </c>
      <c r="AP11" s="18">
        <f>таблица!BH11</f>
        <v>0</v>
      </c>
      <c r="AQ11" s="18">
        <f>таблица!BK11</f>
        <v>0</v>
      </c>
      <c r="AR11" s="18">
        <f>таблица!BL11</f>
        <v>0</v>
      </c>
      <c r="AS11" s="18">
        <f>таблица!BM11</f>
        <v>0</v>
      </c>
      <c r="AT11" s="18">
        <f>таблица!BN11</f>
        <v>0</v>
      </c>
      <c r="AU11" s="18">
        <f>таблица!BQ11</f>
        <v>0</v>
      </c>
      <c r="AV11" s="18">
        <f>таблица!BR11</f>
        <v>0</v>
      </c>
      <c r="AW11" s="18">
        <f>таблица!BS11</f>
        <v>0</v>
      </c>
      <c r="AX11" s="18">
        <f>таблица!BT11</f>
        <v>0</v>
      </c>
      <c r="AY11" s="17">
        <f>таблица!BW11</f>
        <v>0</v>
      </c>
      <c r="AZ11" s="17">
        <f>таблица!BX11</f>
        <v>0</v>
      </c>
      <c r="BA11" s="17">
        <f>таблица!BY11</f>
        <v>0</v>
      </c>
      <c r="BB11" s="17">
        <f>таблица!BZ11</f>
        <v>0</v>
      </c>
      <c r="BC11" s="18">
        <f>таблица!CC11</f>
        <v>0</v>
      </c>
      <c r="BD11" s="18">
        <f>таблица!CD11</f>
        <v>0</v>
      </c>
      <c r="BE11" s="18">
        <f>таблица!CE11</f>
        <v>0</v>
      </c>
      <c r="BF11" s="18">
        <f>таблица!CF11</f>
        <v>0</v>
      </c>
      <c r="BG11" s="18">
        <f>таблица!CI11</f>
        <v>0</v>
      </c>
      <c r="BH11" s="18">
        <f>таблица!CJ11</f>
        <v>0</v>
      </c>
      <c r="BI11" s="18">
        <f>таблица!CK11</f>
        <v>0</v>
      </c>
      <c r="BJ11" s="18">
        <f>таблица!CL11</f>
        <v>0</v>
      </c>
      <c r="BK11" s="18">
        <f>таблица!CO11</f>
        <v>0</v>
      </c>
      <c r="BL11" s="18">
        <f>таблица!CP11</f>
        <v>0</v>
      </c>
      <c r="BM11" s="18">
        <f>таблица!CQ11</f>
        <v>0</v>
      </c>
      <c r="BN11" s="18">
        <f>таблица!CR11</f>
        <v>0</v>
      </c>
      <c r="BO11" s="18">
        <f>таблица!CU11</f>
        <v>0</v>
      </c>
      <c r="BP11" s="18">
        <f>таблица!CV11</f>
        <v>0</v>
      </c>
      <c r="BQ11" s="18">
        <f>таблица!CW11</f>
        <v>0</v>
      </c>
      <c r="BR11" s="18">
        <f>таблица!CX11</f>
        <v>0</v>
      </c>
      <c r="BS11" s="18">
        <f>таблица!DA11</f>
        <v>0</v>
      </c>
      <c r="BT11" s="18">
        <f>таблица!DB11</f>
        <v>0</v>
      </c>
      <c r="BU11" s="18">
        <f>таблица!DC11</f>
        <v>0</v>
      </c>
      <c r="BV11" s="18">
        <f>таблица!DD11</f>
        <v>0</v>
      </c>
      <c r="BW11" s="18">
        <f>таблица!DG11</f>
        <v>0</v>
      </c>
      <c r="BX11" s="18">
        <f>таблица!DH11</f>
        <v>0</v>
      </c>
      <c r="BY11" s="18">
        <f>таблица!DI11</f>
        <v>0</v>
      </c>
      <c r="BZ11" s="18">
        <f>таблица!DJ11</f>
        <v>0</v>
      </c>
      <c r="CA11" s="17">
        <f>таблица!DM11</f>
        <v>0</v>
      </c>
      <c r="CB11" s="17">
        <f>таблица!DN11</f>
        <v>0</v>
      </c>
      <c r="CC11" s="17">
        <f>таблица!DO11</f>
        <v>0</v>
      </c>
      <c r="CD11" s="17">
        <f>таблица!DP11</f>
        <v>0</v>
      </c>
      <c r="CE11" s="18">
        <f>таблица!DS11</f>
        <v>0</v>
      </c>
      <c r="CF11" s="18">
        <f>таблица!DT11</f>
        <v>0</v>
      </c>
      <c r="CG11" s="18">
        <f>таблица!DU11</f>
        <v>0</v>
      </c>
      <c r="CH11" s="18">
        <f>таблица!DV11</f>
        <v>0</v>
      </c>
      <c r="CI11" s="18">
        <f>таблица!DY11</f>
        <v>0</v>
      </c>
      <c r="CJ11" s="18">
        <f>таблица!DZ11</f>
        <v>0</v>
      </c>
      <c r="CK11" s="18">
        <f>таблица!EA11</f>
        <v>0</v>
      </c>
      <c r="CL11" s="18">
        <f>таблица!EB11</f>
        <v>0</v>
      </c>
      <c r="CM11" s="18">
        <f>таблица!EE11</f>
        <v>0</v>
      </c>
      <c r="CN11" s="18">
        <f>таблица!EF11</f>
        <v>0</v>
      </c>
      <c r="CO11" s="18">
        <f>таблица!EG11</f>
        <v>0</v>
      </c>
      <c r="CP11" s="18">
        <f>таблица!EH11</f>
        <v>0</v>
      </c>
      <c r="CQ11" s="17">
        <f>таблица!EK11</f>
        <v>350</v>
      </c>
      <c r="CR11" s="17">
        <f>таблица!EL11</f>
        <v>350</v>
      </c>
      <c r="CS11" s="17">
        <f>таблица!EM11</f>
        <v>300</v>
      </c>
      <c r="CT11" s="17">
        <f>таблица!EN11</f>
        <v>300</v>
      </c>
      <c r="CU11" s="17">
        <f>таблица!EQ11</f>
        <v>0</v>
      </c>
      <c r="CV11" s="17">
        <f>таблица!ER11</f>
        <v>0</v>
      </c>
      <c r="CW11" s="17">
        <f>таблица!ES11</f>
        <v>0</v>
      </c>
      <c r="CX11" s="17">
        <f>таблица!ET11</f>
        <v>0</v>
      </c>
      <c r="CY11" s="18">
        <f>таблица!EW11</f>
        <v>0</v>
      </c>
      <c r="CZ11" s="18">
        <f>таблица!EX11</f>
        <v>0</v>
      </c>
      <c r="DA11" s="18">
        <f>таблица!EY11</f>
        <v>0</v>
      </c>
      <c r="DB11" s="18">
        <f>таблица!EZ11</f>
        <v>0</v>
      </c>
      <c r="DC11" s="18">
        <f>таблица!FC11</f>
        <v>0</v>
      </c>
      <c r="DD11" s="18">
        <f>таблица!FD11</f>
        <v>0</v>
      </c>
      <c r="DE11" s="18">
        <f>таблица!FE11</f>
        <v>0</v>
      </c>
      <c r="DF11" s="18">
        <f>таблица!FF11</f>
        <v>0</v>
      </c>
      <c r="DG11" s="17">
        <f>таблица!FI11</f>
        <v>0</v>
      </c>
      <c r="DH11" s="17">
        <f>таблица!FJ11</f>
        <v>0</v>
      </c>
      <c r="DI11" s="17">
        <f>таблица!FK11</f>
        <v>0</v>
      </c>
      <c r="DJ11" s="17">
        <f>таблица!FL11</f>
        <v>0</v>
      </c>
      <c r="DK11" s="18">
        <f>таблица!FO11</f>
        <v>0</v>
      </c>
      <c r="DL11" s="18">
        <f>таблица!FP11</f>
        <v>0</v>
      </c>
      <c r="DM11" s="18">
        <f>таблица!FQ11</f>
        <v>0</v>
      </c>
      <c r="DN11" s="18">
        <f>таблица!FR11</f>
        <v>0</v>
      </c>
      <c r="DO11" s="18">
        <f>таблица!FU11</f>
        <v>0</v>
      </c>
      <c r="DP11" s="18">
        <f>таблица!FV11</f>
        <v>0</v>
      </c>
      <c r="DQ11" s="18">
        <f>таблица!FW11</f>
        <v>0</v>
      </c>
      <c r="DR11" s="18">
        <f>таблица!FX11</f>
        <v>0</v>
      </c>
      <c r="DS11" s="17">
        <f>таблица!GA11</f>
        <v>0</v>
      </c>
      <c r="DT11" s="17">
        <f>таблица!GB11</f>
        <v>0</v>
      </c>
      <c r="DU11" s="17">
        <f>таблица!GC11</f>
        <v>0</v>
      </c>
      <c r="DV11" s="17">
        <f>таблица!GD11</f>
        <v>0</v>
      </c>
      <c r="DW11" s="18">
        <f>таблица!GG11</f>
        <v>0</v>
      </c>
      <c r="DX11" s="18">
        <f>таблица!GH11</f>
        <v>0</v>
      </c>
      <c r="DY11" s="18">
        <f>таблица!GI11</f>
        <v>0</v>
      </c>
      <c r="DZ11" s="18">
        <f>таблица!GJ11</f>
        <v>0</v>
      </c>
      <c r="EA11" s="18">
        <f>таблица!GM11</f>
        <v>0</v>
      </c>
      <c r="EB11" s="18">
        <f>таблица!GN11</f>
        <v>0</v>
      </c>
      <c r="EC11" s="18">
        <f>таблица!GO11</f>
        <v>0</v>
      </c>
      <c r="ED11" s="18">
        <f>таблица!GP11</f>
        <v>0</v>
      </c>
      <c r="EE11" s="18">
        <f>таблица!GS11</f>
        <v>0</v>
      </c>
      <c r="EF11" s="18">
        <f>таблица!GT11</f>
        <v>0</v>
      </c>
      <c r="EG11" s="18">
        <f>таблица!GU11</f>
        <v>0</v>
      </c>
      <c r="EH11" s="18">
        <f>таблица!GV11</f>
        <v>0</v>
      </c>
      <c r="EI11" s="18">
        <f>таблица!GY11</f>
        <v>0</v>
      </c>
      <c r="EJ11" s="18">
        <f>таблица!GZ11</f>
        <v>0</v>
      </c>
      <c r="EK11" s="18">
        <f>таблица!HA11</f>
        <v>0</v>
      </c>
      <c r="EL11" s="18">
        <f>таблица!HB11</f>
        <v>0</v>
      </c>
      <c r="EM11" s="18">
        <f>таблица!HE11</f>
        <v>0</v>
      </c>
      <c r="EN11" s="18">
        <f>таблица!HF11</f>
        <v>0</v>
      </c>
      <c r="EO11" s="18">
        <f>таблица!HG11</f>
        <v>0</v>
      </c>
      <c r="EP11" s="18">
        <f>таблица!HH11</f>
        <v>0</v>
      </c>
      <c r="EQ11" s="57">
        <f>таблица!HK11</f>
        <v>349.99999999999989</v>
      </c>
      <c r="ER11" s="57">
        <f>таблица!HL11</f>
        <v>349.99999999999989</v>
      </c>
      <c r="ES11" s="57">
        <f>таблица!HM11</f>
        <v>349.99999999999989</v>
      </c>
      <c r="ET11" s="57">
        <f>таблица!HN11</f>
        <v>299.99999999999994</v>
      </c>
      <c r="EU11" s="57">
        <f>таблица!HO11</f>
        <v>299.99999999999994</v>
      </c>
      <c r="EV11" s="57">
        <f>таблица!HP11</f>
        <v>299.99999999999994</v>
      </c>
      <c r="EW11" s="68">
        <v>100</v>
      </c>
      <c r="EX11" s="68">
        <v>100</v>
      </c>
      <c r="EY11" s="66">
        <v>100</v>
      </c>
    </row>
    <row r="12" spans="1:155" x14ac:dyDescent="0.25">
      <c r="A12" s="15" t="s">
        <v>51</v>
      </c>
      <c r="B12" s="16">
        <v>9</v>
      </c>
      <c r="C12" s="17">
        <f>таблица!C12</f>
        <v>0</v>
      </c>
      <c r="D12" s="17">
        <f>таблица!D12</f>
        <v>0</v>
      </c>
      <c r="E12" s="17">
        <f>таблица!E12</f>
        <v>0</v>
      </c>
      <c r="F12" s="17">
        <f>таблица!F12</f>
        <v>0</v>
      </c>
      <c r="G12" s="18">
        <f>таблица!I12</f>
        <v>0</v>
      </c>
      <c r="H12" s="18">
        <f>таблица!J12</f>
        <v>0</v>
      </c>
      <c r="I12" s="18">
        <f>таблица!K12</f>
        <v>0</v>
      </c>
      <c r="J12" s="18">
        <f>таблица!L12</f>
        <v>0</v>
      </c>
      <c r="K12" s="17">
        <f>таблица!O12</f>
        <v>0</v>
      </c>
      <c r="L12" s="17">
        <f>таблица!P12</f>
        <v>0</v>
      </c>
      <c r="M12" s="17">
        <f>таблица!Q12</f>
        <v>0</v>
      </c>
      <c r="N12" s="17">
        <f>таблица!R12</f>
        <v>0</v>
      </c>
      <c r="O12" s="18">
        <f>таблица!U12</f>
        <v>1665</v>
      </c>
      <c r="P12" s="88">
        <f>таблица!V12</f>
        <v>1726.86</v>
      </c>
      <c r="Q12" s="88">
        <f>таблица!W12</f>
        <v>1665</v>
      </c>
      <c r="R12" s="18">
        <f>таблица!X12</f>
        <v>1726.86</v>
      </c>
      <c r="S12" s="18">
        <f>таблица!AA12</f>
        <v>0</v>
      </c>
      <c r="T12" s="18">
        <f>таблица!AB12</f>
        <v>0</v>
      </c>
      <c r="U12" s="18">
        <f>таблица!AC12</f>
        <v>0</v>
      </c>
      <c r="V12" s="18">
        <f>таблица!AD12</f>
        <v>0</v>
      </c>
      <c r="W12" s="17">
        <f>таблица!AG12</f>
        <v>0</v>
      </c>
      <c r="X12" s="17">
        <f>таблица!AH12</f>
        <v>0</v>
      </c>
      <c r="Y12" s="17">
        <f>таблица!AI12</f>
        <v>0</v>
      </c>
      <c r="Z12" s="17">
        <f>таблица!AJ12</f>
        <v>0</v>
      </c>
      <c r="AA12" s="18">
        <f>таблица!AM12</f>
        <v>562.83000000000004</v>
      </c>
      <c r="AB12" s="18">
        <f>таблица!AN12</f>
        <v>584.66</v>
      </c>
      <c r="AC12" s="18">
        <f>таблица!AO12</f>
        <v>562.83000000000004</v>
      </c>
      <c r="AD12" s="18">
        <f>таблица!AP12</f>
        <v>584.66</v>
      </c>
      <c r="AE12" s="17">
        <f>таблица!AS12</f>
        <v>0</v>
      </c>
      <c r="AF12" s="17">
        <f>таблица!AT12</f>
        <v>0</v>
      </c>
      <c r="AG12" s="17">
        <f>таблица!AU12</f>
        <v>0</v>
      </c>
      <c r="AH12" s="17">
        <f>таблица!AV12</f>
        <v>0</v>
      </c>
      <c r="AI12" s="18">
        <f>таблица!AY12</f>
        <v>0</v>
      </c>
      <c r="AJ12" s="18">
        <f>таблица!AZ12</f>
        <v>0</v>
      </c>
      <c r="AK12" s="18">
        <f>таблица!BA12</f>
        <v>2269.5</v>
      </c>
      <c r="AL12" s="18">
        <f>таблица!BB12</f>
        <v>2269.5</v>
      </c>
      <c r="AM12" s="18">
        <f>таблица!BE12</f>
        <v>0</v>
      </c>
      <c r="AN12" s="18">
        <f>таблица!BF12</f>
        <v>0</v>
      </c>
      <c r="AO12" s="18">
        <f>таблица!BG12</f>
        <v>0</v>
      </c>
      <c r="AP12" s="18">
        <f>таблица!BH12</f>
        <v>0</v>
      </c>
      <c r="AQ12" s="18">
        <f>таблица!BK12</f>
        <v>0</v>
      </c>
      <c r="AR12" s="18">
        <f>таблица!BL12</f>
        <v>0</v>
      </c>
      <c r="AS12" s="18">
        <f>таблица!BM12</f>
        <v>0</v>
      </c>
      <c r="AT12" s="18">
        <f>таблица!BN12</f>
        <v>0</v>
      </c>
      <c r="AU12" s="18">
        <f>таблица!BQ12</f>
        <v>0</v>
      </c>
      <c r="AV12" s="18">
        <f>таблица!BR12</f>
        <v>0</v>
      </c>
      <c r="AW12" s="18">
        <f>таблица!BS12</f>
        <v>0</v>
      </c>
      <c r="AX12" s="18">
        <f>таблица!BT12</f>
        <v>0</v>
      </c>
      <c r="AY12" s="17">
        <f>таблица!BW12</f>
        <v>0</v>
      </c>
      <c r="AZ12" s="17">
        <f>таблица!BX12</f>
        <v>0</v>
      </c>
      <c r="BA12" s="17">
        <f>таблица!BY12</f>
        <v>0</v>
      </c>
      <c r="BB12" s="17">
        <f>таблица!BZ12</f>
        <v>0</v>
      </c>
      <c r="BC12" s="18">
        <f>таблица!CC12</f>
        <v>0</v>
      </c>
      <c r="BD12" s="18">
        <f>таблица!CD12</f>
        <v>0</v>
      </c>
      <c r="BE12" s="18">
        <f>таблица!CE12</f>
        <v>0</v>
      </c>
      <c r="BF12" s="18">
        <f>таблица!CF12</f>
        <v>0</v>
      </c>
      <c r="BG12" s="18">
        <f>таблица!CI12</f>
        <v>0</v>
      </c>
      <c r="BH12" s="18">
        <f>таблица!CJ12</f>
        <v>0</v>
      </c>
      <c r="BI12" s="18">
        <f>таблица!CK12</f>
        <v>0</v>
      </c>
      <c r="BJ12" s="18">
        <f>таблица!CL12</f>
        <v>0</v>
      </c>
      <c r="BK12" s="18">
        <f>таблица!CO12</f>
        <v>1675</v>
      </c>
      <c r="BL12" s="18">
        <f>таблица!CP12</f>
        <v>1675</v>
      </c>
      <c r="BM12" s="18">
        <f>таблица!CQ12</f>
        <v>1675</v>
      </c>
      <c r="BN12" s="18">
        <f>таблица!CR12</f>
        <v>1675</v>
      </c>
      <c r="BO12" s="18">
        <f>таблица!CU12</f>
        <v>0</v>
      </c>
      <c r="BP12" s="18">
        <f>таблица!CV12</f>
        <v>0</v>
      </c>
      <c r="BQ12" s="18">
        <f>таблица!CW12</f>
        <v>0</v>
      </c>
      <c r="BR12" s="18">
        <f>таблица!CX12</f>
        <v>0</v>
      </c>
      <c r="BS12" s="18">
        <f>таблица!DA12</f>
        <v>1651</v>
      </c>
      <c r="BT12" s="18">
        <f>таблица!DB12</f>
        <v>1682</v>
      </c>
      <c r="BU12" s="18">
        <f>таблица!DC12</f>
        <v>1651</v>
      </c>
      <c r="BV12" s="18">
        <f>таблица!DD12</f>
        <v>1682</v>
      </c>
      <c r="BW12" s="18">
        <f>таблица!DG12</f>
        <v>0</v>
      </c>
      <c r="BX12" s="18">
        <f>таблица!DH12</f>
        <v>0</v>
      </c>
      <c r="BY12" s="18">
        <f>таблица!DI12</f>
        <v>0</v>
      </c>
      <c r="BZ12" s="18">
        <f>таблица!DJ12</f>
        <v>0</v>
      </c>
      <c r="CA12" s="17">
        <f>таблица!DM12</f>
        <v>0</v>
      </c>
      <c r="CB12" s="17">
        <f>таблица!DN12</f>
        <v>0</v>
      </c>
      <c r="CC12" s="17">
        <f>таблица!DO12</f>
        <v>0</v>
      </c>
      <c r="CD12" s="17">
        <f>таблица!DP12</f>
        <v>0</v>
      </c>
      <c r="CE12" s="18">
        <f>таблица!DS12</f>
        <v>1771.8</v>
      </c>
      <c r="CF12" s="18">
        <f>таблица!DT12</f>
        <v>1771.8</v>
      </c>
      <c r="CG12" s="18">
        <f>таблица!DU12</f>
        <v>1771.8</v>
      </c>
      <c r="CH12" s="18">
        <f>таблица!DV12</f>
        <v>1771.8</v>
      </c>
      <c r="CI12" s="18">
        <f>таблица!DY12</f>
        <v>0</v>
      </c>
      <c r="CJ12" s="18">
        <f>таблица!DZ12</f>
        <v>0</v>
      </c>
      <c r="CK12" s="18">
        <f>таблица!EA12</f>
        <v>0</v>
      </c>
      <c r="CL12" s="18">
        <f>таблица!EB12</f>
        <v>0</v>
      </c>
      <c r="CM12" s="18">
        <f>таблица!EE12</f>
        <v>0</v>
      </c>
      <c r="CN12" s="18">
        <f>таблица!EF12</f>
        <v>0</v>
      </c>
      <c r="CO12" s="18">
        <f>таблица!EG12</f>
        <v>0</v>
      </c>
      <c r="CP12" s="18">
        <f>таблица!EH12</f>
        <v>0</v>
      </c>
      <c r="CQ12" s="17">
        <f>таблица!EK12</f>
        <v>0</v>
      </c>
      <c r="CR12" s="17">
        <f>таблица!EL12</f>
        <v>0</v>
      </c>
      <c r="CS12" s="17">
        <f>таблица!EM12</f>
        <v>0</v>
      </c>
      <c r="CT12" s="17">
        <f>таблица!EN12</f>
        <v>0</v>
      </c>
      <c r="CU12" s="17">
        <f>таблица!EQ12</f>
        <v>0</v>
      </c>
      <c r="CV12" s="17">
        <f>таблица!ER12</f>
        <v>0</v>
      </c>
      <c r="CW12" s="17">
        <f>таблица!ES12</f>
        <v>0</v>
      </c>
      <c r="CX12" s="17">
        <f>таблица!ET12</f>
        <v>0</v>
      </c>
      <c r="CY12" s="18">
        <f>таблица!EW12</f>
        <v>0</v>
      </c>
      <c r="CZ12" s="18">
        <f>таблица!EX12</f>
        <v>0</v>
      </c>
      <c r="DA12" s="18">
        <f>таблица!EY12</f>
        <v>0</v>
      </c>
      <c r="DB12" s="18">
        <f>таблица!EZ12</f>
        <v>0</v>
      </c>
      <c r="DC12" s="18">
        <f>таблица!FC12</f>
        <v>0</v>
      </c>
      <c r="DD12" s="18">
        <f>таблица!FD12</f>
        <v>0</v>
      </c>
      <c r="DE12" s="18">
        <f>таблица!FE12</f>
        <v>0</v>
      </c>
      <c r="DF12" s="18">
        <f>таблица!FF12</f>
        <v>0</v>
      </c>
      <c r="DG12" s="17">
        <f>таблица!FI12</f>
        <v>0</v>
      </c>
      <c r="DH12" s="17">
        <f>таблица!FJ12</f>
        <v>0</v>
      </c>
      <c r="DI12" s="17">
        <f>таблица!FK12</f>
        <v>0</v>
      </c>
      <c r="DJ12" s="17">
        <f>таблица!FL12</f>
        <v>0</v>
      </c>
      <c r="DK12" s="18">
        <f>таблица!FO12</f>
        <v>0</v>
      </c>
      <c r="DL12" s="18">
        <f>таблица!FP12</f>
        <v>0</v>
      </c>
      <c r="DM12" s="18">
        <f>таблица!FQ12</f>
        <v>0</v>
      </c>
      <c r="DN12" s="18">
        <f>таблица!FR12</f>
        <v>0</v>
      </c>
      <c r="DO12" s="18">
        <f>таблица!FU12</f>
        <v>0</v>
      </c>
      <c r="DP12" s="18">
        <f>таблица!FV12</f>
        <v>0</v>
      </c>
      <c r="DQ12" s="18">
        <f>таблица!FW12</f>
        <v>0</v>
      </c>
      <c r="DR12" s="18">
        <f>таблица!FX12</f>
        <v>0</v>
      </c>
      <c r="DS12" s="17">
        <f>таблица!GA12</f>
        <v>0</v>
      </c>
      <c r="DT12" s="17">
        <f>таблица!GB12</f>
        <v>0</v>
      </c>
      <c r="DU12" s="17">
        <f>таблица!GC12</f>
        <v>0</v>
      </c>
      <c r="DV12" s="17">
        <f>таблица!GD12</f>
        <v>0</v>
      </c>
      <c r="DW12" s="18">
        <f>таблица!GG12</f>
        <v>0</v>
      </c>
      <c r="DX12" s="18">
        <f>таблица!GH12</f>
        <v>0</v>
      </c>
      <c r="DY12" s="18">
        <f>таблица!GI12</f>
        <v>0</v>
      </c>
      <c r="DZ12" s="18">
        <f>таблица!GJ12</f>
        <v>0</v>
      </c>
      <c r="EA12" s="18">
        <f>таблица!GM12</f>
        <v>0</v>
      </c>
      <c r="EB12" s="18">
        <f>таблица!GN12</f>
        <v>0</v>
      </c>
      <c r="EC12" s="18">
        <f>таблица!GO12</f>
        <v>0</v>
      </c>
      <c r="ED12" s="18">
        <f>таблица!GP12</f>
        <v>0</v>
      </c>
      <c r="EE12" s="18">
        <f>таблица!GS12</f>
        <v>0</v>
      </c>
      <c r="EF12" s="18">
        <f>таблица!GT12</f>
        <v>0</v>
      </c>
      <c r="EG12" s="18">
        <f>таблица!GU12</f>
        <v>0</v>
      </c>
      <c r="EH12" s="18">
        <f>таблица!GV12</f>
        <v>0</v>
      </c>
      <c r="EI12" s="18">
        <f>таблица!GY12</f>
        <v>0</v>
      </c>
      <c r="EJ12" s="18">
        <f>таблица!GZ12</f>
        <v>0</v>
      </c>
      <c r="EK12" s="18">
        <f>таблица!HA12</f>
        <v>0</v>
      </c>
      <c r="EL12" s="18">
        <f>таблица!HB12</f>
        <v>0</v>
      </c>
      <c r="EM12" s="18">
        <f>таблица!HE12</f>
        <v>0</v>
      </c>
      <c r="EN12" s="18">
        <f>таблица!HF12</f>
        <v>0</v>
      </c>
      <c r="EO12" s="18">
        <f>таблица!HG12</f>
        <v>0</v>
      </c>
      <c r="EP12" s="18">
        <f>таблица!HH12</f>
        <v>0</v>
      </c>
      <c r="EQ12" s="57">
        <f>таблица!HK12</f>
        <v>1356.4182100738208</v>
      </c>
      <c r="ER12" s="57">
        <f>таблица!HL12</f>
        <v>1381.9209552469724</v>
      </c>
      <c r="ES12" s="57">
        <f>таблица!HM12</f>
        <v>1369.1102032267524</v>
      </c>
      <c r="ET12" s="57">
        <f>таблица!HN12</f>
        <v>1477.9158525007254</v>
      </c>
      <c r="EU12" s="57">
        <f>таблица!HO12</f>
        <v>1501.0357407328847</v>
      </c>
      <c r="EV12" s="57">
        <f>таблица!HP12</f>
        <v>1489.4309371029262</v>
      </c>
      <c r="EW12" s="67">
        <v>102.93017553267971</v>
      </c>
      <c r="EX12" s="66">
        <v>97.078990519629841</v>
      </c>
      <c r="EY12" s="66">
        <v>99.888743800503946</v>
      </c>
    </row>
    <row r="13" spans="1:155" x14ac:dyDescent="0.25">
      <c r="A13" s="15" t="s">
        <v>52</v>
      </c>
      <c r="B13" s="16">
        <v>10</v>
      </c>
      <c r="C13" s="17">
        <f>таблица!C13</f>
        <v>0</v>
      </c>
      <c r="D13" s="17">
        <f>таблица!D13</f>
        <v>0</v>
      </c>
      <c r="E13" s="17">
        <f>таблица!E13</f>
        <v>0</v>
      </c>
      <c r="F13" s="17">
        <f>таблица!F13</f>
        <v>0</v>
      </c>
      <c r="G13" s="18">
        <f>таблица!I13</f>
        <v>3301</v>
      </c>
      <c r="H13" s="18">
        <f>таблица!J13</f>
        <v>3924.7</v>
      </c>
      <c r="I13" s="18">
        <f>таблица!K13</f>
        <v>3342</v>
      </c>
      <c r="J13" s="18">
        <f>таблица!L13</f>
        <v>3924.7</v>
      </c>
      <c r="K13" s="17">
        <f>таблица!O13</f>
        <v>4384</v>
      </c>
      <c r="L13" s="17">
        <f>таблица!P13</f>
        <v>4384</v>
      </c>
      <c r="M13" s="17">
        <f>таблица!Q13</f>
        <v>4384</v>
      </c>
      <c r="N13" s="17">
        <f>таблица!R13</f>
        <v>4384</v>
      </c>
      <c r="O13" s="18">
        <f>таблица!U13</f>
        <v>3461</v>
      </c>
      <c r="P13" s="18">
        <f>таблица!V13</f>
        <v>3867</v>
      </c>
      <c r="Q13" s="18">
        <f>таблица!W13</f>
        <v>3461</v>
      </c>
      <c r="R13" s="18">
        <f>таблица!X13</f>
        <v>3867</v>
      </c>
      <c r="S13" s="18">
        <f>таблица!AA13</f>
        <v>0</v>
      </c>
      <c r="T13" s="18">
        <f>таблица!AB13</f>
        <v>0</v>
      </c>
      <c r="U13" s="18">
        <f>таблица!AC13</f>
        <v>0</v>
      </c>
      <c r="V13" s="18">
        <f>таблица!AD13</f>
        <v>0</v>
      </c>
      <c r="W13" s="17">
        <f>таблица!AG13</f>
        <v>4360</v>
      </c>
      <c r="X13" s="17">
        <f>таблица!AH13</f>
        <v>4360</v>
      </c>
      <c r="Y13" s="17">
        <f>таблица!AI13</f>
        <v>4360</v>
      </c>
      <c r="Z13" s="17">
        <f>таблица!AJ13</f>
        <v>4360</v>
      </c>
      <c r="AA13" s="18">
        <f>таблица!AM13</f>
        <v>3611</v>
      </c>
      <c r="AB13" s="18">
        <f>таблица!AN13</f>
        <v>3977</v>
      </c>
      <c r="AC13" s="18">
        <f>таблица!AO13</f>
        <v>3611</v>
      </c>
      <c r="AD13" s="18">
        <f>таблица!AP13</f>
        <v>3977</v>
      </c>
      <c r="AE13" s="17">
        <f>таблица!AS13</f>
        <v>3505</v>
      </c>
      <c r="AF13" s="17">
        <f>таблица!AT13</f>
        <v>4215.17</v>
      </c>
      <c r="AG13" s="17">
        <f>таблица!AU13</f>
        <v>3505</v>
      </c>
      <c r="AH13" s="17">
        <f>таблица!AV13</f>
        <v>4215.17</v>
      </c>
      <c r="AI13" s="18">
        <f>таблица!AY13</f>
        <v>4119</v>
      </c>
      <c r="AJ13" s="18">
        <f>таблица!AZ13</f>
        <v>4287.8</v>
      </c>
      <c r="AK13" s="18">
        <f>таблица!BA13</f>
        <v>4119</v>
      </c>
      <c r="AL13" s="18">
        <f>таблица!BB13</f>
        <v>4287.8</v>
      </c>
      <c r="AM13" s="18">
        <f>таблица!BE13</f>
        <v>3473</v>
      </c>
      <c r="AN13" s="18">
        <f>таблица!BF13</f>
        <v>3584.5</v>
      </c>
      <c r="AO13" s="18">
        <f>таблица!BG13</f>
        <v>3473</v>
      </c>
      <c r="AP13" s="18">
        <f>таблица!BH13</f>
        <v>3584.5</v>
      </c>
      <c r="AQ13" s="18">
        <f>таблица!BK13</f>
        <v>3525</v>
      </c>
      <c r="AR13" s="18">
        <f>таблица!BL13</f>
        <v>3773</v>
      </c>
      <c r="AS13" s="18">
        <f>таблица!BM13</f>
        <v>3525</v>
      </c>
      <c r="AT13" s="18">
        <f>таблица!BN13</f>
        <v>3773</v>
      </c>
      <c r="AU13" s="18">
        <f>таблица!BQ13</f>
        <v>3971.59</v>
      </c>
      <c r="AV13" s="18">
        <f>таблица!BR13</f>
        <v>4596.08</v>
      </c>
      <c r="AW13" s="18">
        <f>таблица!BS13</f>
        <v>4596.08</v>
      </c>
      <c r="AX13" s="18">
        <f>таблица!BT13</f>
        <v>4596.08</v>
      </c>
      <c r="AY13" s="17">
        <f>таблица!BW13</f>
        <v>4404.3999999999996</v>
      </c>
      <c r="AZ13" s="17">
        <f>таблица!BX13</f>
        <v>4404.3999999999996</v>
      </c>
      <c r="BA13" s="17">
        <f>таблица!BY13</f>
        <v>4404.3999999999996</v>
      </c>
      <c r="BB13" s="17">
        <f>таблица!BZ13</f>
        <v>4404.3999999999996</v>
      </c>
      <c r="BC13" s="18">
        <f>таблица!CC13</f>
        <v>3238</v>
      </c>
      <c r="BD13" s="18">
        <f>таблица!CD13</f>
        <v>3730</v>
      </c>
      <c r="BE13" s="18">
        <f>таблица!CE13</f>
        <v>3238</v>
      </c>
      <c r="BF13" s="18">
        <f>таблица!CF13</f>
        <v>3668</v>
      </c>
      <c r="BG13" s="18">
        <f>таблица!CI13</f>
        <v>3437</v>
      </c>
      <c r="BH13" s="18">
        <f>таблица!CJ13</f>
        <v>3803</v>
      </c>
      <c r="BI13" s="18">
        <f>таблица!CK13</f>
        <v>3437</v>
      </c>
      <c r="BJ13" s="18">
        <f>таблица!CL13</f>
        <v>3803</v>
      </c>
      <c r="BK13" s="18">
        <f>таблица!CO13</f>
        <v>3600</v>
      </c>
      <c r="BL13" s="18">
        <f>таблица!CP13</f>
        <v>3816.5</v>
      </c>
      <c r="BM13" s="18">
        <f>таблица!CQ13</f>
        <v>3588</v>
      </c>
      <c r="BN13" s="18">
        <f>таблица!CR13</f>
        <v>3616</v>
      </c>
      <c r="BO13" s="18">
        <f>таблица!CU13</f>
        <v>3836</v>
      </c>
      <c r="BP13" s="18">
        <f>таблица!CV13</f>
        <v>3836</v>
      </c>
      <c r="BQ13" s="18">
        <f>таблица!CW13</f>
        <v>3836</v>
      </c>
      <c r="BR13" s="18">
        <f>таблица!CX13</f>
        <v>3836</v>
      </c>
      <c r="BS13" s="18">
        <f>таблица!DA13</f>
        <v>3636.8</v>
      </c>
      <c r="BT13" s="18">
        <f>таблица!DB13</f>
        <v>3636.8</v>
      </c>
      <c r="BU13" s="18">
        <f>таблица!DC13</f>
        <v>3636.8</v>
      </c>
      <c r="BV13" s="18">
        <f>таблица!DD13</f>
        <v>3636.8</v>
      </c>
      <c r="BW13" s="18">
        <f>таблица!DG13</f>
        <v>3338.88</v>
      </c>
      <c r="BX13" s="18">
        <f>таблица!DH13</f>
        <v>3508.4</v>
      </c>
      <c r="BY13" s="18">
        <f>таблица!DI13</f>
        <v>3338.88</v>
      </c>
      <c r="BZ13" s="18">
        <f>таблица!DJ13</f>
        <v>3429.02</v>
      </c>
      <c r="CA13" s="17">
        <f>таблица!DM13</f>
        <v>4285</v>
      </c>
      <c r="CB13" s="17">
        <f>таблица!DN13</f>
        <v>4285</v>
      </c>
      <c r="CC13" s="17">
        <f>таблица!DO13</f>
        <v>4426</v>
      </c>
      <c r="CD13" s="17">
        <f>таблица!DP13</f>
        <v>4426</v>
      </c>
      <c r="CE13" s="18">
        <f>таблица!DS13</f>
        <v>3670</v>
      </c>
      <c r="CF13" s="18">
        <f>таблица!DT13</f>
        <v>3960.4</v>
      </c>
      <c r="CG13" s="18">
        <f>таблица!DU13</f>
        <v>3670</v>
      </c>
      <c r="CH13" s="18">
        <f>таблица!DV13</f>
        <v>3960.4</v>
      </c>
      <c r="CI13" s="18">
        <f>таблица!DY13</f>
        <v>4299</v>
      </c>
      <c r="CJ13" s="18">
        <f>таблица!DZ13</f>
        <v>4299</v>
      </c>
      <c r="CK13" s="18">
        <f>таблица!EA13</f>
        <v>4299</v>
      </c>
      <c r="CL13" s="18">
        <f>таблица!EB13</f>
        <v>4299</v>
      </c>
      <c r="CM13" s="18">
        <f>таблица!EE13</f>
        <v>3328</v>
      </c>
      <c r="CN13" s="18">
        <f>таблица!EF13</f>
        <v>3667.5</v>
      </c>
      <c r="CO13" s="18">
        <f>таблица!EG13</f>
        <v>3328</v>
      </c>
      <c r="CP13" s="18">
        <f>таблица!EH13</f>
        <v>3667.5</v>
      </c>
      <c r="CQ13" s="17">
        <f>таблица!EK13</f>
        <v>4073.4</v>
      </c>
      <c r="CR13" s="17">
        <f>таблица!EL13</f>
        <v>4073.4</v>
      </c>
      <c r="CS13" s="17">
        <f>таблица!EM13</f>
        <v>4073.4</v>
      </c>
      <c r="CT13" s="17">
        <f>таблица!EN13</f>
        <v>4073.4</v>
      </c>
      <c r="CU13" s="17">
        <f>таблица!EQ13</f>
        <v>4436.8999999999996</v>
      </c>
      <c r="CV13" s="17">
        <f>таблица!ER13</f>
        <v>4436.8999999999996</v>
      </c>
      <c r="CW13" s="17">
        <f>таблица!ES13</f>
        <v>0</v>
      </c>
      <c r="CX13" s="17">
        <f>таблица!ET13</f>
        <v>0</v>
      </c>
      <c r="CY13" s="18">
        <f>таблица!EW13</f>
        <v>3476.39</v>
      </c>
      <c r="CZ13" s="18">
        <f>таблица!EX13</f>
        <v>3800</v>
      </c>
      <c r="DA13" s="18">
        <f>таблица!EY13</f>
        <v>3476.39</v>
      </c>
      <c r="DB13" s="18">
        <f>таблица!EZ13</f>
        <v>3800</v>
      </c>
      <c r="DC13" s="18">
        <f>таблица!FC13</f>
        <v>3287</v>
      </c>
      <c r="DD13" s="18">
        <f>таблица!FD13</f>
        <v>3904</v>
      </c>
      <c r="DE13" s="18">
        <f>таблица!FE13</f>
        <v>3287</v>
      </c>
      <c r="DF13" s="18">
        <f>таблица!FF13</f>
        <v>3904</v>
      </c>
      <c r="DG13" s="17">
        <f>таблица!FI13</f>
        <v>3608</v>
      </c>
      <c r="DH13" s="17">
        <f>таблица!FJ13</f>
        <v>3993.3</v>
      </c>
      <c r="DI13" s="17">
        <f>таблица!FK13</f>
        <v>3993.3</v>
      </c>
      <c r="DJ13" s="17">
        <f>таблица!FL13</f>
        <v>3993.3</v>
      </c>
      <c r="DK13" s="18">
        <f>таблица!FO13</f>
        <v>3671</v>
      </c>
      <c r="DL13" s="18">
        <f>таблица!FP13</f>
        <v>4036.8</v>
      </c>
      <c r="DM13" s="18">
        <f>таблица!FQ13</f>
        <v>3671</v>
      </c>
      <c r="DN13" s="18">
        <f>таблица!FR13</f>
        <v>3784.5</v>
      </c>
      <c r="DO13" s="18">
        <f>таблица!FU13</f>
        <v>3719.66</v>
      </c>
      <c r="DP13" s="18">
        <f>таблица!FV13</f>
        <v>3719.66</v>
      </c>
      <c r="DQ13" s="18">
        <f>таблица!FW13</f>
        <v>3719.66</v>
      </c>
      <c r="DR13" s="18">
        <f>таблица!FX13</f>
        <v>3719.66</v>
      </c>
      <c r="DS13" s="17">
        <f>таблица!GA13</f>
        <v>4460.99</v>
      </c>
      <c r="DT13" s="17">
        <f>таблица!GB13</f>
        <v>4460.99</v>
      </c>
      <c r="DU13" s="17">
        <f>таблица!GC13</f>
        <v>4460.99</v>
      </c>
      <c r="DV13" s="17">
        <f>таблица!GD13</f>
        <v>4460.99</v>
      </c>
      <c r="DW13" s="18">
        <f>таблица!GG13</f>
        <v>3637</v>
      </c>
      <c r="DX13" s="18">
        <f>таблица!GH13</f>
        <v>3726.3</v>
      </c>
      <c r="DY13" s="18">
        <f>таблица!GI13</f>
        <v>3580</v>
      </c>
      <c r="DZ13" s="18">
        <f>таблица!GJ13</f>
        <v>3637</v>
      </c>
      <c r="EA13" s="18">
        <f>таблица!GM13</f>
        <v>3726.3</v>
      </c>
      <c r="EB13" s="18">
        <f>таблица!GN13</f>
        <v>4084</v>
      </c>
      <c r="EC13" s="18">
        <f>таблица!GO13</f>
        <v>0</v>
      </c>
      <c r="ED13" s="18">
        <f>таблица!GP13</f>
        <v>0</v>
      </c>
      <c r="EE13" s="18">
        <f>таблица!GS13</f>
        <v>0</v>
      </c>
      <c r="EF13" s="18">
        <f>таблица!GT13</f>
        <v>0</v>
      </c>
      <c r="EG13" s="18">
        <f>таблица!GU13</f>
        <v>0</v>
      </c>
      <c r="EH13" s="18">
        <f>таблица!GV13</f>
        <v>0</v>
      </c>
      <c r="EI13" s="18">
        <f>таблица!GY13</f>
        <v>3401</v>
      </c>
      <c r="EJ13" s="18">
        <f>таблица!GZ13</f>
        <v>3528</v>
      </c>
      <c r="EK13" s="18">
        <f>таблица!HA13</f>
        <v>3401</v>
      </c>
      <c r="EL13" s="18">
        <f>таблица!HB13</f>
        <v>3528</v>
      </c>
      <c r="EM13" s="18">
        <f>таблица!HE13</f>
        <v>3400</v>
      </c>
      <c r="EN13" s="18">
        <f>таблица!HF13</f>
        <v>3578</v>
      </c>
      <c r="EO13" s="18">
        <f>таблица!HG13</f>
        <v>3410</v>
      </c>
      <c r="EP13" s="18">
        <f>таблица!HH13</f>
        <v>3740</v>
      </c>
      <c r="EQ13" s="57">
        <f>таблица!HK13</f>
        <v>3728.9115891250885</v>
      </c>
      <c r="ER13" s="57">
        <f>таблица!HL13</f>
        <v>3966.1921645279649</v>
      </c>
      <c r="ES13" s="57">
        <f>таблица!HM13</f>
        <v>3845.7222893762619</v>
      </c>
      <c r="ET13" s="57">
        <f>таблица!HN13</f>
        <v>3741.3077956324269</v>
      </c>
      <c r="EU13" s="57">
        <f>таблица!HO13</f>
        <v>3934.6945175992068</v>
      </c>
      <c r="EV13" s="57">
        <f>таблица!HP13</f>
        <v>3836.7829326306805</v>
      </c>
      <c r="EW13" s="67">
        <v>100.22026642329418</v>
      </c>
      <c r="EX13" s="67">
        <v>99.685588343682454</v>
      </c>
      <c r="EY13" s="66">
        <v>99.945253620706339</v>
      </c>
    </row>
    <row r="14" spans="1:155" x14ac:dyDescent="0.25">
      <c r="A14" s="15" t="s">
        <v>53</v>
      </c>
      <c r="B14" s="16">
        <v>11</v>
      </c>
      <c r="C14" s="17">
        <f>таблица!C14</f>
        <v>82.76</v>
      </c>
      <c r="D14" s="17">
        <f>таблица!D14</f>
        <v>92.71</v>
      </c>
      <c r="E14" s="17">
        <f>таблица!E14</f>
        <v>82.76</v>
      </c>
      <c r="F14" s="17">
        <f>таблица!F14</f>
        <v>101.6</v>
      </c>
      <c r="G14" s="18">
        <f>таблица!I14</f>
        <v>63</v>
      </c>
      <c r="H14" s="18">
        <f>таблица!J14</f>
        <v>78.400000000000006</v>
      </c>
      <c r="I14" s="18">
        <f>таблица!K14</f>
        <v>63</v>
      </c>
      <c r="J14" s="18">
        <f>таблица!L14</f>
        <v>78.400000000000006</v>
      </c>
      <c r="K14" s="17">
        <f>таблица!O14</f>
        <v>0</v>
      </c>
      <c r="L14" s="17">
        <f>таблица!P14</f>
        <v>0</v>
      </c>
      <c r="M14" s="17">
        <f>таблица!Q14</f>
        <v>0</v>
      </c>
      <c r="N14" s="17">
        <f>таблица!R14</f>
        <v>0</v>
      </c>
      <c r="O14" s="18">
        <f>таблица!U14</f>
        <v>20</v>
      </c>
      <c r="P14" s="18">
        <f>таблица!V14</f>
        <v>79.5</v>
      </c>
      <c r="Q14" s="18">
        <v>80</v>
      </c>
      <c r="R14" s="18">
        <f>таблица!X14</f>
        <v>79.5</v>
      </c>
      <c r="S14" s="18">
        <f>таблица!AA14</f>
        <v>63.4</v>
      </c>
      <c r="T14" s="18">
        <f>таблица!AB14</f>
        <v>63.4</v>
      </c>
      <c r="U14" s="18">
        <f>таблица!AC14</f>
        <v>63.4</v>
      </c>
      <c r="V14" s="18">
        <f>таблица!AD14</f>
        <v>63.4</v>
      </c>
      <c r="W14" s="17">
        <f>таблица!AG14</f>
        <v>0</v>
      </c>
      <c r="X14" s="17">
        <f>таблица!AH14</f>
        <v>0</v>
      </c>
      <c r="Y14" s="17">
        <f>таблица!AI14</f>
        <v>107</v>
      </c>
      <c r="Z14" s="17">
        <f>таблица!AJ14</f>
        <v>107</v>
      </c>
      <c r="AA14" s="18">
        <f>таблица!AM14</f>
        <v>68.099999999999994</v>
      </c>
      <c r="AB14" s="18">
        <f>таблица!AN14</f>
        <v>87.27</v>
      </c>
      <c r="AC14" s="18">
        <f>таблица!AO14</f>
        <v>68.099999999999994</v>
      </c>
      <c r="AD14" s="18">
        <f>таблица!AP14</f>
        <v>87.27</v>
      </c>
      <c r="AE14" s="17">
        <f>таблица!AS14</f>
        <v>95</v>
      </c>
      <c r="AF14" s="17">
        <f>таблица!AT14</f>
        <v>284.87</v>
      </c>
      <c r="AG14" s="17">
        <f>таблица!AU14</f>
        <v>95</v>
      </c>
      <c r="AH14" s="17">
        <f>таблица!AV14</f>
        <v>284.87</v>
      </c>
      <c r="AI14" s="18">
        <f>таблица!AY14</f>
        <v>92.5</v>
      </c>
      <c r="AJ14" s="18">
        <f>таблица!AZ14</f>
        <v>92.5</v>
      </c>
      <c r="AK14" s="18">
        <f>таблица!BA14</f>
        <v>95.5</v>
      </c>
      <c r="AL14" s="18">
        <f>таблица!BB14</f>
        <v>95.5</v>
      </c>
      <c r="AM14" s="18">
        <f>таблица!BE14</f>
        <v>65.599999999999994</v>
      </c>
      <c r="AN14" s="18">
        <f>таблица!BF14</f>
        <v>66.5</v>
      </c>
      <c r="AO14" s="18">
        <f>таблица!BG14</f>
        <v>65.599999999999994</v>
      </c>
      <c r="AP14" s="18">
        <f>таблица!BH14</f>
        <v>66.5</v>
      </c>
      <c r="AQ14" s="18">
        <f>таблица!BK14</f>
        <v>68.87</v>
      </c>
      <c r="AR14" s="18">
        <f>таблица!BL14</f>
        <v>74</v>
      </c>
      <c r="AS14" s="18">
        <f>таблица!BM14</f>
        <v>68.87</v>
      </c>
      <c r="AT14" s="18">
        <f>таблица!BN14</f>
        <v>74</v>
      </c>
      <c r="AU14" s="18">
        <f>таблица!BQ14</f>
        <v>95.76</v>
      </c>
      <c r="AV14" s="18">
        <f>таблица!BR14</f>
        <v>95.76</v>
      </c>
      <c r="AW14" s="18">
        <f>таблица!BS14</f>
        <v>95.76</v>
      </c>
      <c r="AX14" s="18">
        <f>таблица!BT14</f>
        <v>95.76</v>
      </c>
      <c r="AY14" s="17">
        <f>таблица!BW14</f>
        <v>24.8</v>
      </c>
      <c r="AZ14" s="17">
        <f>таблица!BX14</f>
        <v>99.32</v>
      </c>
      <c r="BA14" s="17">
        <f>таблица!BY14</f>
        <v>24.8</v>
      </c>
      <c r="BB14" s="17">
        <f>таблица!BZ14</f>
        <v>99.32</v>
      </c>
      <c r="BC14" s="18">
        <f>таблица!CC14</f>
        <v>64</v>
      </c>
      <c r="BD14" s="18">
        <f>таблица!CD14</f>
        <v>83</v>
      </c>
      <c r="BE14" s="18">
        <f>таблица!CE14</f>
        <v>70</v>
      </c>
      <c r="BF14" s="18">
        <f>таблица!CF14</f>
        <v>77</v>
      </c>
      <c r="BG14" s="18">
        <f>таблица!CI14</f>
        <v>66.599999999999994</v>
      </c>
      <c r="BH14" s="18">
        <f>таблица!CJ14</f>
        <v>74</v>
      </c>
      <c r="BI14" s="18">
        <f>таблица!CK14</f>
        <v>66.599999999999994</v>
      </c>
      <c r="BJ14" s="18">
        <f>таблица!CL14</f>
        <v>74</v>
      </c>
      <c r="BK14" s="18">
        <f>таблица!CO14</f>
        <v>68.63</v>
      </c>
      <c r="BL14" s="18">
        <f>таблица!CP14</f>
        <v>76.5</v>
      </c>
      <c r="BM14" s="18">
        <f>таблица!CQ14</f>
        <v>72</v>
      </c>
      <c r="BN14" s="18">
        <f>таблица!CR14</f>
        <v>76.5</v>
      </c>
      <c r="BO14" s="18">
        <f>таблица!CU14</f>
        <v>68</v>
      </c>
      <c r="BP14" s="18">
        <f>таблица!CV14</f>
        <v>68</v>
      </c>
      <c r="BQ14" s="18">
        <f>таблица!CW14</f>
        <v>68</v>
      </c>
      <c r="BR14" s="18">
        <f>таблица!CX14</f>
        <v>68</v>
      </c>
      <c r="BS14" s="18">
        <f>таблица!DA14</f>
        <v>75</v>
      </c>
      <c r="BT14" s="18">
        <f>таблица!DB14</f>
        <v>81</v>
      </c>
      <c r="BU14" s="18">
        <f>таблица!DC14</f>
        <v>75</v>
      </c>
      <c r="BV14" s="18">
        <f>таблица!DD14</f>
        <v>81</v>
      </c>
      <c r="BW14" s="18">
        <f>таблица!DG14</f>
        <v>49.49</v>
      </c>
      <c r="BX14" s="18">
        <f>таблица!DH14</f>
        <v>70.56</v>
      </c>
      <c r="BY14" s="18">
        <f>таблица!DI14</f>
        <v>49.49</v>
      </c>
      <c r="BZ14" s="18">
        <f>таблица!DJ14</f>
        <v>70.56</v>
      </c>
      <c r="CA14" s="17">
        <f>таблица!DM14</f>
        <v>75</v>
      </c>
      <c r="CB14" s="17">
        <f>таблица!DN14</f>
        <v>75</v>
      </c>
      <c r="CC14" s="17">
        <f>таблица!DO14</f>
        <v>75</v>
      </c>
      <c r="CD14" s="17">
        <f>таблица!DP14</f>
        <v>75</v>
      </c>
      <c r="CE14" s="18">
        <f>таблица!DS14</f>
        <v>21.81</v>
      </c>
      <c r="CF14" s="18">
        <f>таблица!DT14</f>
        <v>76.349999999999994</v>
      </c>
      <c r="CG14" s="18">
        <f>таблица!DU14</f>
        <v>21.81</v>
      </c>
      <c r="CH14" s="18">
        <f>таблица!DV14</f>
        <v>76.349999999999994</v>
      </c>
      <c r="CI14" s="18">
        <f>таблица!DY14</f>
        <v>76</v>
      </c>
      <c r="CJ14" s="18">
        <f>таблица!DZ14</f>
        <v>98</v>
      </c>
      <c r="CK14" s="18">
        <f>таблица!EA14</f>
        <v>76</v>
      </c>
      <c r="CL14" s="18">
        <f>таблица!EB14</f>
        <v>98</v>
      </c>
      <c r="CM14" s="18">
        <f>таблица!EE14</f>
        <v>76.900000000000006</v>
      </c>
      <c r="CN14" s="18">
        <f>таблица!EF14</f>
        <v>82</v>
      </c>
      <c r="CO14" s="18">
        <f>таблица!EG14</f>
        <v>76.900000000000006</v>
      </c>
      <c r="CP14" s="18">
        <f>таблица!EH14</f>
        <v>82</v>
      </c>
      <c r="CQ14" s="17">
        <f>таблица!EK14</f>
        <v>60.5</v>
      </c>
      <c r="CR14" s="17">
        <f>таблица!EL14</f>
        <v>60.5</v>
      </c>
      <c r="CS14" s="17">
        <f>таблица!EM14</f>
        <v>60.5</v>
      </c>
      <c r="CT14" s="17">
        <f>таблица!EN14</f>
        <v>60.5</v>
      </c>
      <c r="CU14" s="17">
        <f>таблица!EQ14</f>
        <v>103.58</v>
      </c>
      <c r="CV14" s="17">
        <f>таблица!ER14</f>
        <v>103.58</v>
      </c>
      <c r="CW14" s="17">
        <f>таблица!ES14</f>
        <v>103.58</v>
      </c>
      <c r="CX14" s="17">
        <f>таблица!ET14</f>
        <v>103.58</v>
      </c>
      <c r="CY14" s="18">
        <f>таблица!EW14</f>
        <v>61.51</v>
      </c>
      <c r="CZ14" s="18">
        <f>таблица!EX14</f>
        <v>71</v>
      </c>
      <c r="DA14" s="18">
        <f>таблица!EY14</f>
        <v>61.51</v>
      </c>
      <c r="DB14" s="18">
        <f>таблица!EZ14</f>
        <v>71</v>
      </c>
      <c r="DC14" s="18">
        <f>таблица!FC14</f>
        <v>64</v>
      </c>
      <c r="DD14" s="18">
        <f>таблица!FD14</f>
        <v>80</v>
      </c>
      <c r="DE14" s="18">
        <f>таблица!FE14</f>
        <v>64</v>
      </c>
      <c r="DF14" s="18">
        <f>таблица!FF14</f>
        <v>80</v>
      </c>
      <c r="DG14" s="17">
        <f>таблица!FI14</f>
        <v>21</v>
      </c>
      <c r="DH14" s="17">
        <f>таблица!FJ14</f>
        <v>21</v>
      </c>
      <c r="DI14" s="17">
        <f>таблица!FK14</f>
        <v>0</v>
      </c>
      <c r="DJ14" s="17">
        <f>таблица!FL14</f>
        <v>0</v>
      </c>
      <c r="DK14" s="18">
        <f>таблица!FO14</f>
        <v>21</v>
      </c>
      <c r="DL14" s="18">
        <f>таблица!FP14</f>
        <v>75</v>
      </c>
      <c r="DM14" s="18">
        <f>таблица!FQ14</f>
        <v>22.5</v>
      </c>
      <c r="DN14" s="18">
        <f>таблица!FR14</f>
        <v>75</v>
      </c>
      <c r="DO14" s="18">
        <f>таблица!FU14</f>
        <v>79.709999999999994</v>
      </c>
      <c r="DP14" s="18">
        <f>таблица!FV14</f>
        <v>79.709999999999994</v>
      </c>
      <c r="DQ14" s="18">
        <f>таблица!FW14</f>
        <v>79.709999999999994</v>
      </c>
      <c r="DR14" s="18">
        <f>таблица!FX14</f>
        <v>79.709999999999994</v>
      </c>
      <c r="DS14" s="17">
        <f>таблица!GA14</f>
        <v>0</v>
      </c>
      <c r="DT14" s="17">
        <f>таблица!GB14</f>
        <v>0</v>
      </c>
      <c r="DU14" s="17">
        <f>таблица!GC14</f>
        <v>25.25</v>
      </c>
      <c r="DV14" s="17">
        <f>таблица!GD14</f>
        <v>25.25</v>
      </c>
      <c r="DW14" s="18">
        <f>таблица!GG14</f>
        <v>64.459999999999994</v>
      </c>
      <c r="DX14" s="18">
        <f>таблица!GH14</f>
        <v>78</v>
      </c>
      <c r="DY14" s="18">
        <f>таблица!GI14</f>
        <v>40.299999999999997</v>
      </c>
      <c r="DZ14" s="18">
        <f>таблица!GJ14</f>
        <v>76.5</v>
      </c>
      <c r="EA14" s="18">
        <f>таблица!GM14</f>
        <v>21</v>
      </c>
      <c r="EB14" s="18">
        <f>таблица!GN14</f>
        <v>85.9</v>
      </c>
      <c r="EC14" s="18">
        <f>таблица!GO14</f>
        <v>75.27</v>
      </c>
      <c r="ED14" s="18">
        <f>таблица!GP14</f>
        <v>80</v>
      </c>
      <c r="EE14" s="18">
        <f>таблица!GS14</f>
        <v>84</v>
      </c>
      <c r="EF14" s="18">
        <f>таблица!GT14</f>
        <v>84</v>
      </c>
      <c r="EG14" s="18">
        <f>таблица!GU14</f>
        <v>97</v>
      </c>
      <c r="EH14" s="18">
        <f>таблица!GV14</f>
        <v>97</v>
      </c>
      <c r="EI14" s="18">
        <f>таблица!GY14</f>
        <v>61</v>
      </c>
      <c r="EJ14" s="18">
        <f>таблица!GZ14</f>
        <v>70</v>
      </c>
      <c r="EK14" s="18">
        <f>таблица!HA14</f>
        <v>68.12</v>
      </c>
      <c r="EL14" s="18">
        <f>таблица!HB14</f>
        <v>79.099999999999994</v>
      </c>
      <c r="EM14" s="18">
        <f>таблица!HE14</f>
        <v>65</v>
      </c>
      <c r="EN14" s="18">
        <f>таблица!HF14</f>
        <v>77</v>
      </c>
      <c r="EO14" s="18">
        <f>таблица!HG14</f>
        <v>65</v>
      </c>
      <c r="EP14" s="18">
        <f>таблица!HH14</f>
        <v>77</v>
      </c>
      <c r="EQ14" s="57">
        <f>таблица!HK14</f>
        <v>57.498703103051696</v>
      </c>
      <c r="ER14" s="57">
        <f>таблица!HL14</f>
        <v>79.169382245429034</v>
      </c>
      <c r="ES14" s="57">
        <f>таблица!HM14</f>
        <v>67.469525006345876</v>
      </c>
      <c r="ET14" s="57">
        <f>таблица!HN14</f>
        <v>61.17103233388589</v>
      </c>
      <c r="EU14" s="57">
        <f>таблица!HO14</f>
        <v>80.838888090987624</v>
      </c>
      <c r="EV14" s="57">
        <f>таблица!HP14</f>
        <v>70.320681433339175</v>
      </c>
      <c r="EW14" s="67">
        <v>100.4956273678754</v>
      </c>
      <c r="EX14" s="66">
        <v>101.46132103885273</v>
      </c>
      <c r="EY14" s="66">
        <v>101.02473007329569</v>
      </c>
    </row>
    <row r="15" spans="1:155" x14ac:dyDescent="0.25">
      <c r="A15" s="15" t="s">
        <v>54</v>
      </c>
      <c r="B15" s="16">
        <v>12</v>
      </c>
      <c r="C15" s="17">
        <f>таблица!C15</f>
        <v>330</v>
      </c>
      <c r="D15" s="17">
        <f>таблица!D15</f>
        <v>330</v>
      </c>
      <c r="E15" s="17">
        <f>таблица!E15</f>
        <v>330</v>
      </c>
      <c r="F15" s="17">
        <f>таблица!F15</f>
        <v>330</v>
      </c>
      <c r="G15" s="18">
        <f>таблица!I15</f>
        <v>211</v>
      </c>
      <c r="H15" s="18">
        <f>таблица!J15</f>
        <v>290</v>
      </c>
      <c r="I15" s="18">
        <f>таблица!K15</f>
        <v>211</v>
      </c>
      <c r="J15" s="18">
        <f>таблица!L15</f>
        <v>290</v>
      </c>
      <c r="K15" s="17">
        <f>таблица!O15</f>
        <v>0</v>
      </c>
      <c r="L15" s="17">
        <f>таблица!P15</f>
        <v>0</v>
      </c>
      <c r="M15" s="17">
        <f>таблица!Q15</f>
        <v>0</v>
      </c>
      <c r="N15" s="17">
        <f>таблица!R15</f>
        <v>0</v>
      </c>
      <c r="O15" s="18">
        <f>таблица!U15</f>
        <v>249</v>
      </c>
      <c r="P15" s="18">
        <f>таблица!V15</f>
        <v>277</v>
      </c>
      <c r="Q15" s="18">
        <f>таблица!W15</f>
        <v>249</v>
      </c>
      <c r="R15" s="18">
        <f>таблица!X15</f>
        <v>277</v>
      </c>
      <c r="S15" s="18">
        <f>таблица!AA15</f>
        <v>233.2</v>
      </c>
      <c r="T15" s="18">
        <f>таблица!AB15</f>
        <v>233.2</v>
      </c>
      <c r="U15" s="18">
        <f>таблица!AC15</f>
        <v>233.2</v>
      </c>
      <c r="V15" s="18">
        <f>таблица!AD15</f>
        <v>233.2</v>
      </c>
      <c r="W15" s="17">
        <f>таблица!AG15</f>
        <v>0</v>
      </c>
      <c r="X15" s="17">
        <f>таблица!AH15</f>
        <v>0</v>
      </c>
      <c r="Y15" s="17">
        <f>таблица!AI15</f>
        <v>0</v>
      </c>
      <c r="Z15" s="17">
        <f>таблица!AJ15</f>
        <v>0</v>
      </c>
      <c r="AA15" s="18">
        <f>таблица!AM15</f>
        <v>254.69</v>
      </c>
      <c r="AB15" s="18">
        <f>таблица!AN15</f>
        <v>307</v>
      </c>
      <c r="AC15" s="18">
        <f>таблица!AO15</f>
        <v>254.69</v>
      </c>
      <c r="AD15" s="18">
        <f>таблица!AP15</f>
        <v>307</v>
      </c>
      <c r="AE15" s="17">
        <f>таблица!AS15</f>
        <v>336.51</v>
      </c>
      <c r="AF15" s="17">
        <f>таблица!AT15</f>
        <v>400</v>
      </c>
      <c r="AG15" s="17">
        <f>таблица!AU15</f>
        <v>336.51</v>
      </c>
      <c r="AH15" s="17">
        <f>таблица!AV15</f>
        <v>400</v>
      </c>
      <c r="AI15" s="18">
        <f>таблица!AY15</f>
        <v>278</v>
      </c>
      <c r="AJ15" s="18">
        <f>таблица!AZ15</f>
        <v>305</v>
      </c>
      <c r="AK15" s="18">
        <f>таблица!BA15</f>
        <v>280</v>
      </c>
      <c r="AL15" s="18">
        <f>таблица!BB15</f>
        <v>305</v>
      </c>
      <c r="AM15" s="18">
        <f>таблица!BE15</f>
        <v>243</v>
      </c>
      <c r="AN15" s="18">
        <f>таблица!BF15</f>
        <v>280</v>
      </c>
      <c r="AO15" s="18">
        <f>таблица!BG15</f>
        <v>243</v>
      </c>
      <c r="AP15" s="18">
        <f>таблица!BH15</f>
        <v>280</v>
      </c>
      <c r="AQ15" s="18">
        <f>таблица!BK15</f>
        <v>228</v>
      </c>
      <c r="AR15" s="18">
        <f>таблица!BL15</f>
        <v>246</v>
      </c>
      <c r="AS15" s="18">
        <f>таблица!BM15</f>
        <v>245</v>
      </c>
      <c r="AT15" s="18">
        <f>таблица!BN15</f>
        <v>246</v>
      </c>
      <c r="AU15" s="18">
        <f>таблица!BQ15</f>
        <v>545.17999999999995</v>
      </c>
      <c r="AV15" s="18">
        <f>таблица!BR15</f>
        <v>545.17999999999995</v>
      </c>
      <c r="AW15" s="18">
        <f>таблица!BS15</f>
        <v>545.17999999999995</v>
      </c>
      <c r="AX15" s="18">
        <f>таблица!BT15</f>
        <v>545.17999999999995</v>
      </c>
      <c r="AY15" s="17">
        <f>таблица!BW15</f>
        <v>239.6</v>
      </c>
      <c r="AZ15" s="17">
        <f>таблица!BX15</f>
        <v>280.10000000000002</v>
      </c>
      <c r="BA15" s="17">
        <f>таблица!BY15</f>
        <v>239.6</v>
      </c>
      <c r="BB15" s="17">
        <f>таблица!BZ15</f>
        <v>280.10000000000002</v>
      </c>
      <c r="BC15" s="18">
        <f>таблица!CC15</f>
        <v>235</v>
      </c>
      <c r="BD15" s="18">
        <f>таблица!CD15</f>
        <v>372</v>
      </c>
      <c r="BE15" s="18">
        <f>таблица!CE15</f>
        <v>235</v>
      </c>
      <c r="BF15" s="18">
        <f>таблица!CF15</f>
        <v>372</v>
      </c>
      <c r="BG15" s="18">
        <f>таблица!CI15</f>
        <v>265.25</v>
      </c>
      <c r="BH15" s="18">
        <f>таблица!CJ15</f>
        <v>302</v>
      </c>
      <c r="BI15" s="18">
        <f>таблица!CK15</f>
        <v>265.25</v>
      </c>
      <c r="BJ15" s="18">
        <f>таблица!CL15</f>
        <v>302</v>
      </c>
      <c r="BK15" s="18">
        <f>таблица!CO15</f>
        <v>245</v>
      </c>
      <c r="BL15" s="18">
        <f>таблица!CP15</f>
        <v>370</v>
      </c>
      <c r="BM15" s="18">
        <f>таблица!CQ15</f>
        <v>250</v>
      </c>
      <c r="BN15" s="18">
        <f>таблица!CR15</f>
        <v>280</v>
      </c>
      <c r="BO15" s="18">
        <f>таблица!CU15</f>
        <v>0</v>
      </c>
      <c r="BP15" s="18">
        <f>таблица!CV15</f>
        <v>0</v>
      </c>
      <c r="BQ15" s="18">
        <f>таблица!CW15</f>
        <v>0</v>
      </c>
      <c r="BR15" s="18">
        <f>таблица!CX15</f>
        <v>0</v>
      </c>
      <c r="BS15" s="18">
        <f>таблица!DA15</f>
        <v>233</v>
      </c>
      <c r="BT15" s="18">
        <f>таблица!DB15</f>
        <v>250</v>
      </c>
      <c r="BU15" s="18">
        <f>таблица!DC15</f>
        <v>233</v>
      </c>
      <c r="BV15" s="18">
        <f>таблица!DD15</f>
        <v>250</v>
      </c>
      <c r="BW15" s="18">
        <f>таблица!DG15</f>
        <v>198</v>
      </c>
      <c r="BX15" s="18">
        <f>таблица!DH15</f>
        <v>259.7</v>
      </c>
      <c r="BY15" s="18">
        <f>таблица!DI15</f>
        <v>196</v>
      </c>
      <c r="BZ15" s="18">
        <f>таблица!DJ15</f>
        <v>259.7</v>
      </c>
      <c r="CA15" s="17">
        <f>таблица!DM15</f>
        <v>295</v>
      </c>
      <c r="CB15" s="17">
        <f>таблица!DN15</f>
        <v>295</v>
      </c>
      <c r="CC15" s="17">
        <f>таблица!DO15</f>
        <v>295</v>
      </c>
      <c r="CD15" s="17">
        <f>таблица!DP15</f>
        <v>295</v>
      </c>
      <c r="CE15" s="18">
        <f>таблица!DS15</f>
        <v>244</v>
      </c>
      <c r="CF15" s="18">
        <f>таблица!DT15</f>
        <v>278</v>
      </c>
      <c r="CG15" s="18">
        <f>таблица!DU15</f>
        <v>244</v>
      </c>
      <c r="CH15" s="18">
        <f>таблица!DV15</f>
        <v>278</v>
      </c>
      <c r="CI15" s="18">
        <f>таблица!DY15</f>
        <v>281</v>
      </c>
      <c r="CJ15" s="18">
        <f>таблица!DZ15</f>
        <v>391</v>
      </c>
      <c r="CK15" s="18">
        <f>таблица!EA15</f>
        <v>281</v>
      </c>
      <c r="CL15" s="18">
        <f>таблица!EB15</f>
        <v>391</v>
      </c>
      <c r="CM15" s="18">
        <f>таблица!EE15</f>
        <v>270</v>
      </c>
      <c r="CN15" s="18">
        <f>таблица!EF15</f>
        <v>275</v>
      </c>
      <c r="CO15" s="18">
        <f>таблица!EG15</f>
        <v>270</v>
      </c>
      <c r="CP15" s="18">
        <f>таблица!EH15</f>
        <v>275</v>
      </c>
      <c r="CQ15" s="17">
        <f>таблица!EK15</f>
        <v>351</v>
      </c>
      <c r="CR15" s="17">
        <f>таблица!EL15</f>
        <v>351</v>
      </c>
      <c r="CS15" s="17">
        <f>таблица!EM15</f>
        <v>351</v>
      </c>
      <c r="CT15" s="17">
        <f>таблица!EN15</f>
        <v>351</v>
      </c>
      <c r="CU15" s="17">
        <f>таблица!EQ15</f>
        <v>327</v>
      </c>
      <c r="CV15" s="17">
        <f>таблица!ER15</f>
        <v>327</v>
      </c>
      <c r="CW15" s="17">
        <f>таблица!ES15</f>
        <v>327</v>
      </c>
      <c r="CX15" s="17">
        <f>таблица!ET15</f>
        <v>327</v>
      </c>
      <c r="CY15" s="18">
        <f>таблица!EW15</f>
        <v>229</v>
      </c>
      <c r="CZ15" s="18">
        <f>таблица!EX15</f>
        <v>271</v>
      </c>
      <c r="DA15" s="18">
        <f>таблица!EY15</f>
        <v>229</v>
      </c>
      <c r="DB15" s="18">
        <f>таблица!EZ15</f>
        <v>271</v>
      </c>
      <c r="DC15" s="18">
        <f>таблица!FC15</f>
        <v>219</v>
      </c>
      <c r="DD15" s="18">
        <f>таблица!FD15</f>
        <v>309</v>
      </c>
      <c r="DE15" s="18">
        <f>таблица!FE15</f>
        <v>260</v>
      </c>
      <c r="DF15" s="18">
        <f>таблица!FF15</f>
        <v>309</v>
      </c>
      <c r="DG15" s="17">
        <f>таблица!FI15</f>
        <v>292</v>
      </c>
      <c r="DH15" s="17">
        <f>таблица!FJ15</f>
        <v>292</v>
      </c>
      <c r="DI15" s="17">
        <f>таблица!FK15</f>
        <v>292</v>
      </c>
      <c r="DJ15" s="17">
        <f>таблица!FL15</f>
        <v>292</v>
      </c>
      <c r="DK15" s="18">
        <f>таблица!FO15</f>
        <v>230</v>
      </c>
      <c r="DL15" s="18">
        <f>таблица!FP15</f>
        <v>303</v>
      </c>
      <c r="DM15" s="18">
        <f>таблица!FQ15</f>
        <v>242</v>
      </c>
      <c r="DN15" s="18">
        <f>таблица!FR15</f>
        <v>303</v>
      </c>
      <c r="DO15" s="18">
        <f>таблица!FU15</f>
        <v>260</v>
      </c>
      <c r="DP15" s="18">
        <f>таблица!FV15</f>
        <v>260</v>
      </c>
      <c r="DQ15" s="18">
        <f>таблица!FW15</f>
        <v>260</v>
      </c>
      <c r="DR15" s="18">
        <f>таблица!FX15</f>
        <v>260</v>
      </c>
      <c r="DS15" s="17">
        <f>таблица!GA15</f>
        <v>295</v>
      </c>
      <c r="DT15" s="17">
        <f>таблица!GB15</f>
        <v>295</v>
      </c>
      <c r="DU15" s="17">
        <f>таблица!GC15</f>
        <v>295</v>
      </c>
      <c r="DV15" s="17">
        <f>таблица!GD15</f>
        <v>295</v>
      </c>
      <c r="DW15" s="18">
        <f>таблица!GG15</f>
        <v>242</v>
      </c>
      <c r="DX15" s="18">
        <f>таблица!GH15</f>
        <v>256</v>
      </c>
      <c r="DY15" s="18">
        <f>таблица!GI15</f>
        <v>256</v>
      </c>
      <c r="DZ15" s="18">
        <f>таблица!GJ15</f>
        <v>256</v>
      </c>
      <c r="EA15" s="18">
        <f>таблица!GM15</f>
        <v>253</v>
      </c>
      <c r="EB15" s="18">
        <f>таблица!GN15</f>
        <v>267.10000000000002</v>
      </c>
      <c r="EC15" s="18">
        <f>таблица!GO15</f>
        <v>253</v>
      </c>
      <c r="ED15" s="18">
        <f>таблица!GP15</f>
        <v>284</v>
      </c>
      <c r="EE15" s="18">
        <f>таблица!GS15</f>
        <v>173</v>
      </c>
      <c r="EF15" s="18">
        <f>таблица!GT15</f>
        <v>173</v>
      </c>
      <c r="EG15" s="18">
        <f>таблица!GU15</f>
        <v>327</v>
      </c>
      <c r="EH15" s="18">
        <f>таблица!GV15</f>
        <v>327</v>
      </c>
      <c r="EI15" s="18">
        <f>таблица!GY15</f>
        <v>230</v>
      </c>
      <c r="EJ15" s="18">
        <f>таблица!GZ15</f>
        <v>286</v>
      </c>
      <c r="EK15" s="18">
        <f>таблица!HA15</f>
        <v>272</v>
      </c>
      <c r="EL15" s="18">
        <f>таблица!HB15</f>
        <v>286</v>
      </c>
      <c r="EM15" s="18">
        <f>таблица!HE15</f>
        <v>204</v>
      </c>
      <c r="EN15" s="18">
        <f>таблица!HF15</f>
        <v>275</v>
      </c>
      <c r="EO15" s="18">
        <f>таблица!HG15</f>
        <v>201</v>
      </c>
      <c r="EP15" s="18">
        <f>таблица!HH15</f>
        <v>275</v>
      </c>
      <c r="EQ15" s="57">
        <f>таблица!HK15</f>
        <v>258.24259038930273</v>
      </c>
      <c r="ER15" s="57">
        <f>таблица!HL15</f>
        <v>295.86661164991273</v>
      </c>
      <c r="ES15" s="57">
        <f>таблица!HM15</f>
        <v>276.41519531707957</v>
      </c>
      <c r="ET15" s="57">
        <f>таблица!HN15</f>
        <v>267.46069440779655</v>
      </c>
      <c r="EU15" s="57">
        <f>таблица!HO15</f>
        <v>299.64995229780249</v>
      </c>
      <c r="EV15" s="57">
        <f>таблица!HP15</f>
        <v>283.09818848031028</v>
      </c>
      <c r="EW15" s="67">
        <v>99.524698243549437</v>
      </c>
      <c r="EX15" s="67">
        <v>101.23379974529081</v>
      </c>
      <c r="EY15" s="66">
        <v>100.44125844587526</v>
      </c>
    </row>
    <row r="16" spans="1:155" x14ac:dyDescent="0.25">
      <c r="A16" s="61" t="s">
        <v>55</v>
      </c>
      <c r="B16" s="16">
        <v>13</v>
      </c>
      <c r="C16" s="17">
        <f>таблица!C16</f>
        <v>232.56</v>
      </c>
      <c r="D16" s="17">
        <f>таблица!D16</f>
        <v>232.56</v>
      </c>
      <c r="E16" s="17">
        <f>таблица!E16</f>
        <v>232.56</v>
      </c>
      <c r="F16" s="17">
        <f>таблица!F16</f>
        <v>232.56</v>
      </c>
      <c r="G16" s="18">
        <f>таблица!I16</f>
        <v>80</v>
      </c>
      <c r="H16" s="18">
        <f>таблица!J16</f>
        <v>305</v>
      </c>
      <c r="I16" s="18">
        <f>таблица!K16</f>
        <v>80</v>
      </c>
      <c r="J16" s="18">
        <f>таблица!L16</f>
        <v>305</v>
      </c>
      <c r="K16" s="17">
        <f>таблица!O16</f>
        <v>57</v>
      </c>
      <c r="L16" s="17">
        <f>таблица!P16</f>
        <v>57</v>
      </c>
      <c r="M16" s="17">
        <f>таблица!Q16</f>
        <v>57</v>
      </c>
      <c r="N16" s="17">
        <f>таблица!R16</f>
        <v>57</v>
      </c>
      <c r="O16" s="18">
        <f>таблица!U16</f>
        <v>20</v>
      </c>
      <c r="P16" s="18">
        <f>таблица!V16</f>
        <v>39.200000000000003</v>
      </c>
      <c r="Q16" s="18">
        <f>таблица!W16</f>
        <v>20</v>
      </c>
      <c r="R16" s="18">
        <f>таблица!X16</f>
        <v>39.200000000000003</v>
      </c>
      <c r="S16" s="18">
        <f>таблица!AA16</f>
        <v>0</v>
      </c>
      <c r="T16" s="18">
        <f>таблица!AB16</f>
        <v>0</v>
      </c>
      <c r="U16" s="18">
        <f>таблица!AC16</f>
        <v>0</v>
      </c>
      <c r="V16" s="18">
        <f>таблица!AD16</f>
        <v>0</v>
      </c>
      <c r="W16" s="17">
        <f>таблица!AG16</f>
        <v>108</v>
      </c>
      <c r="X16" s="17">
        <f>таблица!AH16</f>
        <v>108</v>
      </c>
      <c r="Y16" s="17">
        <f>таблица!AI16</f>
        <v>108</v>
      </c>
      <c r="Z16" s="17">
        <f>таблица!AJ16</f>
        <v>108</v>
      </c>
      <c r="AA16" s="18">
        <f>таблица!AM16</f>
        <v>0</v>
      </c>
      <c r="AB16" s="18">
        <f>таблица!AN16</f>
        <v>0</v>
      </c>
      <c r="AC16" s="18">
        <f>таблица!AO16</f>
        <v>0</v>
      </c>
      <c r="AD16" s="18">
        <f>таблица!AP16</f>
        <v>0</v>
      </c>
      <c r="AE16" s="17">
        <f>таблица!AS16</f>
        <v>0</v>
      </c>
      <c r="AF16" s="17">
        <f>таблица!AT16</f>
        <v>0</v>
      </c>
      <c r="AG16" s="17">
        <f>таблица!AU16</f>
        <v>0</v>
      </c>
      <c r="AH16" s="17">
        <f>таблица!AV16</f>
        <v>0</v>
      </c>
      <c r="AI16" s="18">
        <f>таблица!AY16</f>
        <v>0</v>
      </c>
      <c r="AJ16" s="18">
        <f>таблица!AZ16</f>
        <v>0</v>
      </c>
      <c r="AK16" s="18">
        <f>таблица!BA16</f>
        <v>0</v>
      </c>
      <c r="AL16" s="18">
        <f>таблица!BB16</f>
        <v>0</v>
      </c>
      <c r="AM16" s="18">
        <f>таблица!BE16</f>
        <v>0</v>
      </c>
      <c r="AN16" s="18">
        <f>таблица!BF16</f>
        <v>0</v>
      </c>
      <c r="AO16" s="18">
        <f>таблица!BG16</f>
        <v>0</v>
      </c>
      <c r="AP16" s="18">
        <f>таблица!BH16</f>
        <v>0</v>
      </c>
      <c r="AQ16" s="18">
        <f>таблица!BK16</f>
        <v>72.650000000000006</v>
      </c>
      <c r="AR16" s="18">
        <f>таблица!BL16</f>
        <v>72.650000000000006</v>
      </c>
      <c r="AS16" s="18">
        <f>таблица!BM16</f>
        <v>0</v>
      </c>
      <c r="AT16" s="18">
        <f>таблица!BN16</f>
        <v>0</v>
      </c>
      <c r="AU16" s="18">
        <f>таблица!BQ16</f>
        <v>44.58</v>
      </c>
      <c r="AV16" s="18">
        <f>таблица!BR16</f>
        <v>44.58</v>
      </c>
      <c r="AW16" s="18">
        <f>таблица!BS16</f>
        <v>44.58</v>
      </c>
      <c r="AX16" s="18">
        <f>таблица!BT16</f>
        <v>44.58</v>
      </c>
      <c r="AY16" s="17">
        <f>таблица!BW16</f>
        <v>123.4</v>
      </c>
      <c r="AZ16" s="17">
        <f>таблица!BX16</f>
        <v>454.3</v>
      </c>
      <c r="BA16" s="17">
        <f>таблица!BY16</f>
        <v>454.3</v>
      </c>
      <c r="BB16" s="17">
        <f>таблица!BZ16</f>
        <v>454.3</v>
      </c>
      <c r="BC16" s="18">
        <f>таблица!CC16</f>
        <v>89</v>
      </c>
      <c r="BD16" s="18">
        <f>таблица!CD16</f>
        <v>214</v>
      </c>
      <c r="BE16" s="18">
        <f>таблица!CE16</f>
        <v>89</v>
      </c>
      <c r="BF16" s="18">
        <f>таблица!CF16</f>
        <v>214</v>
      </c>
      <c r="BG16" s="18">
        <f>таблица!CI16</f>
        <v>295</v>
      </c>
      <c r="BH16" s="18">
        <f>таблица!CJ16</f>
        <v>322.14999999999998</v>
      </c>
      <c r="BI16" s="18">
        <f>таблица!CK16</f>
        <v>295</v>
      </c>
      <c r="BJ16" s="18">
        <f>таблица!CL16</f>
        <v>322.14999999999998</v>
      </c>
      <c r="BK16" s="18">
        <f>таблица!CO16</f>
        <v>45</v>
      </c>
      <c r="BL16" s="18">
        <f>таблица!CP16</f>
        <v>98.95</v>
      </c>
      <c r="BM16" s="18">
        <f>таблица!CQ16</f>
        <v>82</v>
      </c>
      <c r="BN16" s="18">
        <f>таблица!CR16</f>
        <v>363.44</v>
      </c>
      <c r="BO16" s="18">
        <f>таблица!CU16</f>
        <v>55</v>
      </c>
      <c r="BP16" s="18">
        <f>таблица!CV16</f>
        <v>55</v>
      </c>
      <c r="BQ16" s="18">
        <f>таблица!CW16</f>
        <v>55</v>
      </c>
      <c r="BR16" s="18">
        <f>таблица!CX16</f>
        <v>55</v>
      </c>
      <c r="BS16" s="18">
        <f>таблица!DA16</f>
        <v>73</v>
      </c>
      <c r="BT16" s="18">
        <f>таблица!DB16</f>
        <v>202</v>
      </c>
      <c r="BU16" s="18">
        <f>таблица!DC16</f>
        <v>73</v>
      </c>
      <c r="BV16" s="18">
        <f>таблица!DD16</f>
        <v>202</v>
      </c>
      <c r="BW16" s="18">
        <f>таблица!DG16</f>
        <v>77.099999999999994</v>
      </c>
      <c r="BX16" s="18">
        <f>таблица!DH16</f>
        <v>180</v>
      </c>
      <c r="BY16" s="18">
        <f>таблица!DI16</f>
        <v>79.430000000000007</v>
      </c>
      <c r="BZ16" s="18">
        <f>таблица!DJ16</f>
        <v>184</v>
      </c>
      <c r="CA16" s="17">
        <f>таблица!DM16</f>
        <v>0</v>
      </c>
      <c r="CB16" s="17">
        <f>таблица!DN16</f>
        <v>0</v>
      </c>
      <c r="CC16" s="17">
        <f>таблица!DO16</f>
        <v>0</v>
      </c>
      <c r="CD16" s="17">
        <f>таблица!DP16</f>
        <v>0</v>
      </c>
      <c r="CE16" s="18">
        <f>таблица!DS16</f>
        <v>0</v>
      </c>
      <c r="CF16" s="18">
        <f>таблица!DT16</f>
        <v>0</v>
      </c>
      <c r="CG16" s="18">
        <f>таблица!DU16</f>
        <v>0</v>
      </c>
      <c r="CH16" s="18">
        <f>таблица!DV16</f>
        <v>0</v>
      </c>
      <c r="CI16" s="18">
        <f>таблица!DY16</f>
        <v>96</v>
      </c>
      <c r="CJ16" s="18">
        <f>таблица!DZ16</f>
        <v>103</v>
      </c>
      <c r="CK16" s="18">
        <f>таблица!EA16</f>
        <v>96</v>
      </c>
      <c r="CL16" s="18">
        <f>таблица!EB16</f>
        <v>103</v>
      </c>
      <c r="CM16" s="18">
        <f>таблица!EE16</f>
        <v>98</v>
      </c>
      <c r="CN16" s="18">
        <f>таблица!EF16</f>
        <v>163.19999999999999</v>
      </c>
      <c r="CO16" s="18">
        <f>таблица!EG16</f>
        <v>98</v>
      </c>
      <c r="CP16" s="18">
        <f>таблица!EH16</f>
        <v>163.19999999999999</v>
      </c>
      <c r="CQ16" s="17">
        <f>таблица!EK16</f>
        <v>200.7</v>
      </c>
      <c r="CR16" s="17">
        <f>таблица!EL16</f>
        <v>200.7</v>
      </c>
      <c r="CS16" s="17">
        <f>таблица!EM16</f>
        <v>200.7</v>
      </c>
      <c r="CT16" s="17">
        <f>таблица!EN16</f>
        <v>200.7</v>
      </c>
      <c r="CU16" s="17">
        <f>таблица!EQ16</f>
        <v>0</v>
      </c>
      <c r="CV16" s="17">
        <f>таблица!ER16</f>
        <v>0</v>
      </c>
      <c r="CW16" s="17">
        <f>таблица!ES16</f>
        <v>0</v>
      </c>
      <c r="CX16" s="17">
        <f>таблица!ET16</f>
        <v>0</v>
      </c>
      <c r="CY16" s="18">
        <f>таблица!EW16</f>
        <v>160.46</v>
      </c>
      <c r="CZ16" s="18">
        <f>таблица!EX16</f>
        <v>160.46</v>
      </c>
      <c r="DA16" s="18">
        <f>таблица!EY16</f>
        <v>160.46</v>
      </c>
      <c r="DB16" s="18">
        <f>таблица!EZ16</f>
        <v>160.46</v>
      </c>
      <c r="DC16" s="18">
        <f>таблица!FC16</f>
        <v>75</v>
      </c>
      <c r="DD16" s="18">
        <f>таблица!FD16</f>
        <v>293</v>
      </c>
      <c r="DE16" s="18">
        <f>таблица!FE16</f>
        <v>75</v>
      </c>
      <c r="DF16" s="18">
        <f>таблица!FF16</f>
        <v>385.44</v>
      </c>
      <c r="DG16" s="17">
        <f>таблица!FI16</f>
        <v>0</v>
      </c>
      <c r="DH16" s="17">
        <f>таблица!FJ16</f>
        <v>0</v>
      </c>
      <c r="DI16" s="17">
        <f>таблица!FK16</f>
        <v>0</v>
      </c>
      <c r="DJ16" s="17">
        <f>таблица!FL16</f>
        <v>0</v>
      </c>
      <c r="DK16" s="18">
        <f>таблица!FO16</f>
        <v>29</v>
      </c>
      <c r="DL16" s="18">
        <f>таблица!FP16</f>
        <v>29</v>
      </c>
      <c r="DM16" s="18">
        <f>таблица!FQ16</f>
        <v>29</v>
      </c>
      <c r="DN16" s="18">
        <f>таблица!FR16</f>
        <v>29</v>
      </c>
      <c r="DO16" s="18">
        <f>таблица!FU16</f>
        <v>0</v>
      </c>
      <c r="DP16" s="18">
        <f>таблица!FV16</f>
        <v>0</v>
      </c>
      <c r="DQ16" s="18">
        <f>таблица!FW16</f>
        <v>0</v>
      </c>
      <c r="DR16" s="18">
        <f>таблица!FX16</f>
        <v>0</v>
      </c>
      <c r="DS16" s="17">
        <f>таблица!GA16</f>
        <v>189.88</v>
      </c>
      <c r="DT16" s="17">
        <f>таблица!GB16</f>
        <v>189.88</v>
      </c>
      <c r="DU16" s="17">
        <f>таблица!GC16</f>
        <v>189.88</v>
      </c>
      <c r="DV16" s="17">
        <f>таблица!GD16</f>
        <v>189.88</v>
      </c>
      <c r="DW16" s="18">
        <f>таблица!GG16</f>
        <v>0</v>
      </c>
      <c r="DX16" s="18">
        <f>таблица!GH16</f>
        <v>0</v>
      </c>
      <c r="DY16" s="18">
        <f>таблица!GI16</f>
        <v>0</v>
      </c>
      <c r="DZ16" s="18">
        <f>таблица!GJ16</f>
        <v>0</v>
      </c>
      <c r="EA16" s="18">
        <f>таблица!GM16</f>
        <v>0</v>
      </c>
      <c r="EB16" s="18">
        <f>таблица!GN16</f>
        <v>0</v>
      </c>
      <c r="EC16" s="18">
        <f>таблица!GO16</f>
        <v>0</v>
      </c>
      <c r="ED16" s="18">
        <f>таблица!GP16</f>
        <v>0</v>
      </c>
      <c r="EE16" s="18">
        <f>таблица!GS16</f>
        <v>0</v>
      </c>
      <c r="EF16" s="18">
        <f>таблица!GT16</f>
        <v>0</v>
      </c>
      <c r="EG16" s="18">
        <f>таблица!GU16</f>
        <v>0</v>
      </c>
      <c r="EH16" s="18">
        <f>таблица!GV16</f>
        <v>0</v>
      </c>
      <c r="EI16" s="18">
        <f>таблица!GY16</f>
        <v>100</v>
      </c>
      <c r="EJ16" s="18">
        <f>таблица!GZ16</f>
        <v>276.67</v>
      </c>
      <c r="EK16" s="18">
        <f>таблица!HA16</f>
        <v>100</v>
      </c>
      <c r="EL16" s="18">
        <f>таблица!HB16</f>
        <v>276.67</v>
      </c>
      <c r="EM16" s="18">
        <f>таблица!HE16</f>
        <v>100</v>
      </c>
      <c r="EN16" s="18">
        <f>таблица!HF16</f>
        <v>270</v>
      </c>
      <c r="EO16" s="18">
        <f>таблица!HG16</f>
        <v>100</v>
      </c>
      <c r="EP16" s="18">
        <f>таблица!HH16</f>
        <v>270</v>
      </c>
      <c r="EQ16" s="57">
        <f>таблица!HK16</f>
        <v>87.115185157452672</v>
      </c>
      <c r="ER16" s="57">
        <f>таблица!HL16</f>
        <v>139.85444692640939</v>
      </c>
      <c r="ES16" s="57">
        <f>таблица!HM16</f>
        <v>110.37864847463626</v>
      </c>
      <c r="ET16" s="57">
        <f>таблица!HN16</f>
        <v>95.904747666214078</v>
      </c>
      <c r="EU16" s="57">
        <f>таблица!HO16</f>
        <v>154.92981790187022</v>
      </c>
      <c r="EV16" s="57">
        <f>таблица!HP16</f>
        <v>121.89546788888973</v>
      </c>
      <c r="EW16" s="67">
        <v>112.60800499767143</v>
      </c>
      <c r="EX16" s="67">
        <v>109.97664559259196</v>
      </c>
      <c r="EY16" s="66">
        <v>111.03731888845849</v>
      </c>
    </row>
    <row r="17" spans="1:155" x14ac:dyDescent="0.25">
      <c r="A17" s="15" t="s">
        <v>56</v>
      </c>
      <c r="B17" s="16">
        <v>14</v>
      </c>
      <c r="C17" s="17">
        <f>таблица!C17</f>
        <v>23</v>
      </c>
      <c r="D17" s="17">
        <f>таблица!D17</f>
        <v>35</v>
      </c>
      <c r="E17" s="17">
        <f>таблица!E17</f>
        <v>23</v>
      </c>
      <c r="F17" s="17">
        <f>таблица!F17</f>
        <v>35</v>
      </c>
      <c r="G17" s="18">
        <f>таблица!I17</f>
        <v>20</v>
      </c>
      <c r="H17" s="18">
        <f>таблица!J17</f>
        <v>25</v>
      </c>
      <c r="I17" s="18">
        <f>таблица!K17</f>
        <v>20</v>
      </c>
      <c r="J17" s="18">
        <f>таблица!L17</f>
        <v>25</v>
      </c>
      <c r="K17" s="17">
        <f>таблица!O17</f>
        <v>0</v>
      </c>
      <c r="L17" s="17">
        <f>таблица!P17</f>
        <v>0</v>
      </c>
      <c r="M17" s="17">
        <f>таблица!Q17</f>
        <v>0</v>
      </c>
      <c r="N17" s="17">
        <f>таблица!R17</f>
        <v>0</v>
      </c>
      <c r="O17" s="18">
        <f>таблица!U17</f>
        <v>18</v>
      </c>
      <c r="P17" s="18">
        <f>таблица!V17</f>
        <v>30</v>
      </c>
      <c r="Q17" s="18">
        <f>таблица!W17</f>
        <v>18</v>
      </c>
      <c r="R17" s="18">
        <f>таблица!X17</f>
        <v>30</v>
      </c>
      <c r="S17" s="18">
        <f>таблица!AA17</f>
        <v>0</v>
      </c>
      <c r="T17" s="18">
        <f>таблица!AB17</f>
        <v>0</v>
      </c>
      <c r="U17" s="18">
        <f>таблица!AC17</f>
        <v>0</v>
      </c>
      <c r="V17" s="18">
        <f>таблица!AD17</f>
        <v>0</v>
      </c>
      <c r="W17" s="17">
        <f>таблица!AG17</f>
        <v>26</v>
      </c>
      <c r="X17" s="17">
        <f>таблица!AH17</f>
        <v>26</v>
      </c>
      <c r="Y17" s="17">
        <f>таблица!AI17</f>
        <v>26</v>
      </c>
      <c r="Z17" s="17">
        <f>таблица!AJ17</f>
        <v>26</v>
      </c>
      <c r="AA17" s="18">
        <f>таблица!AM17</f>
        <v>19.23</v>
      </c>
      <c r="AB17" s="18">
        <f>таблица!AN17</f>
        <v>54</v>
      </c>
      <c r="AC17" s="18">
        <f>таблица!AO17</f>
        <v>19.23</v>
      </c>
      <c r="AD17" s="18">
        <f>таблица!AP17</f>
        <v>54</v>
      </c>
      <c r="AE17" s="17">
        <f>таблица!AS17</f>
        <v>28.38</v>
      </c>
      <c r="AF17" s="17">
        <f>таблица!AT17</f>
        <v>79.06</v>
      </c>
      <c r="AG17" s="17">
        <f>таблица!AU17</f>
        <v>28.38</v>
      </c>
      <c r="AH17" s="17">
        <f>таблица!AV17</f>
        <v>79.06</v>
      </c>
      <c r="AI17" s="18">
        <f>таблица!AY17</f>
        <v>24</v>
      </c>
      <c r="AJ17" s="18">
        <f>таблица!AZ17</f>
        <v>29</v>
      </c>
      <c r="AK17" s="18">
        <f>таблица!BA17</f>
        <v>24</v>
      </c>
      <c r="AL17" s="18">
        <f>таблица!BB17</f>
        <v>29</v>
      </c>
      <c r="AM17" s="18">
        <f>таблица!BE17</f>
        <v>23.18</v>
      </c>
      <c r="AN17" s="18">
        <f>таблица!BF17</f>
        <v>47</v>
      </c>
      <c r="AO17" s="18">
        <f>таблица!BG17</f>
        <v>23.18</v>
      </c>
      <c r="AP17" s="18">
        <f>таблица!BH17</f>
        <v>47</v>
      </c>
      <c r="AQ17" s="18">
        <f>таблица!BK17</f>
        <v>19</v>
      </c>
      <c r="AR17" s="18">
        <f>таблица!BL17</f>
        <v>27</v>
      </c>
      <c r="AS17" s="18">
        <f>таблица!BM17</f>
        <v>20</v>
      </c>
      <c r="AT17" s="18">
        <f>таблица!BN17</f>
        <v>27</v>
      </c>
      <c r="AU17" s="18">
        <f>таблица!BQ17</f>
        <v>0</v>
      </c>
      <c r="AV17" s="18">
        <f>таблица!BR17</f>
        <v>0</v>
      </c>
      <c r="AW17" s="18">
        <f>таблица!BS17</f>
        <v>0</v>
      </c>
      <c r="AX17" s="18">
        <f>таблица!BT17</f>
        <v>0</v>
      </c>
      <c r="AY17" s="17">
        <f>таблица!BW17</f>
        <v>24</v>
      </c>
      <c r="AZ17" s="17">
        <f>таблица!BX17</f>
        <v>24</v>
      </c>
      <c r="BA17" s="17">
        <f>таблица!BY17</f>
        <v>24</v>
      </c>
      <c r="BB17" s="17">
        <f>таблица!BZ17</f>
        <v>24</v>
      </c>
      <c r="BC17" s="18">
        <f>таблица!CC17</f>
        <v>17</v>
      </c>
      <c r="BD17" s="18">
        <f>таблица!CD17</f>
        <v>30</v>
      </c>
      <c r="BE17" s="18">
        <f>таблица!CE17</f>
        <v>17</v>
      </c>
      <c r="BF17" s="18">
        <f>таблица!CF17</f>
        <v>30</v>
      </c>
      <c r="BG17" s="18">
        <f>таблица!CI17</f>
        <v>25.15</v>
      </c>
      <c r="BH17" s="18">
        <f>таблица!CJ17</f>
        <v>25.15</v>
      </c>
      <c r="BI17" s="18">
        <f>таблица!CK17</f>
        <v>25.15</v>
      </c>
      <c r="BJ17" s="18">
        <f>таблица!CL17</f>
        <v>25.15</v>
      </c>
      <c r="BK17" s="18">
        <f>таблица!CO17</f>
        <v>23</v>
      </c>
      <c r="BL17" s="18">
        <f>таблица!CP17</f>
        <v>100</v>
      </c>
      <c r="BM17" s="18">
        <f>таблица!CQ17</f>
        <v>23</v>
      </c>
      <c r="BN17" s="18">
        <f>таблица!CR17</f>
        <v>110</v>
      </c>
      <c r="BO17" s="18">
        <f>таблица!CU17</f>
        <v>23</v>
      </c>
      <c r="BP17" s="18">
        <f>таблица!CV17</f>
        <v>23</v>
      </c>
      <c r="BQ17" s="18">
        <f>таблица!CW17</f>
        <v>23</v>
      </c>
      <c r="BR17" s="18">
        <f>таблица!CX17</f>
        <v>23</v>
      </c>
      <c r="BS17" s="18">
        <f>таблица!DA17</f>
        <v>21</v>
      </c>
      <c r="BT17" s="18">
        <f>таблица!DB17</f>
        <v>25</v>
      </c>
      <c r="BU17" s="18">
        <f>таблица!DC17</f>
        <v>21</v>
      </c>
      <c r="BV17" s="18">
        <f>таблица!DD17</f>
        <v>25</v>
      </c>
      <c r="BW17" s="18">
        <f>таблица!DG17</f>
        <v>21</v>
      </c>
      <c r="BX17" s="18">
        <f>таблица!DH17</f>
        <v>35.28</v>
      </c>
      <c r="BY17" s="18">
        <f>таблица!DI17</f>
        <v>14.5</v>
      </c>
      <c r="BZ17" s="18">
        <f>таблица!DJ17</f>
        <v>35.28</v>
      </c>
      <c r="CA17" s="17">
        <f>таблица!DM17</f>
        <v>90</v>
      </c>
      <c r="CB17" s="17">
        <f>таблица!DN17</f>
        <v>90</v>
      </c>
      <c r="CC17" s="17">
        <f>таблица!DO17</f>
        <v>35</v>
      </c>
      <c r="CD17" s="17">
        <f>таблица!DP17</f>
        <v>35</v>
      </c>
      <c r="CE17" s="18">
        <f>таблица!DS17</f>
        <v>21</v>
      </c>
      <c r="CF17" s="18">
        <f>таблица!DT17</f>
        <v>30</v>
      </c>
      <c r="CG17" s="18">
        <f>таблица!DU17</f>
        <v>21</v>
      </c>
      <c r="CH17" s="18">
        <f>таблица!DV17</f>
        <v>30</v>
      </c>
      <c r="CI17" s="18">
        <f>таблица!DY17</f>
        <v>35</v>
      </c>
      <c r="CJ17" s="18">
        <f>таблица!DZ17</f>
        <v>68</v>
      </c>
      <c r="CK17" s="18">
        <f>таблица!EA17</f>
        <v>35</v>
      </c>
      <c r="CL17" s="18">
        <f>таблица!EB17</f>
        <v>68</v>
      </c>
      <c r="CM17" s="18">
        <f>таблица!EE17</f>
        <v>26</v>
      </c>
      <c r="CN17" s="18">
        <f>таблица!EF17</f>
        <v>35</v>
      </c>
      <c r="CO17" s="18">
        <f>таблица!EG17</f>
        <v>26</v>
      </c>
      <c r="CP17" s="18">
        <f>таблица!EH17</f>
        <v>35</v>
      </c>
      <c r="CQ17" s="17">
        <f>таблица!EK17</f>
        <v>30</v>
      </c>
      <c r="CR17" s="17">
        <f>таблица!EL17</f>
        <v>32</v>
      </c>
      <c r="CS17" s="17">
        <f>таблица!EM17</f>
        <v>30</v>
      </c>
      <c r="CT17" s="17">
        <f>таблица!EN17</f>
        <v>32</v>
      </c>
      <c r="CU17" s="17">
        <f>таблица!EQ17</f>
        <v>30</v>
      </c>
      <c r="CV17" s="17">
        <f>таблица!ER17</f>
        <v>30</v>
      </c>
      <c r="CW17" s="17">
        <f>таблица!ES17</f>
        <v>30</v>
      </c>
      <c r="CX17" s="17">
        <f>таблица!ET17</f>
        <v>30</v>
      </c>
      <c r="CY17" s="18">
        <f>таблица!EW17</f>
        <v>16</v>
      </c>
      <c r="CZ17" s="18">
        <f>таблица!EX17</f>
        <v>30</v>
      </c>
      <c r="DA17" s="18">
        <f>таблица!EY17</f>
        <v>16</v>
      </c>
      <c r="DB17" s="18">
        <f>таблица!EZ17</f>
        <v>30</v>
      </c>
      <c r="DC17" s="18">
        <f>таблица!FC17</f>
        <v>21</v>
      </c>
      <c r="DD17" s="18">
        <f>таблица!FD17</f>
        <v>26</v>
      </c>
      <c r="DE17" s="18">
        <f>таблица!FE17</f>
        <v>25</v>
      </c>
      <c r="DF17" s="18">
        <f>таблица!FF17</f>
        <v>30</v>
      </c>
      <c r="DG17" s="17">
        <f>таблица!FI17</f>
        <v>16</v>
      </c>
      <c r="DH17" s="17">
        <f>таблица!FJ17</f>
        <v>28</v>
      </c>
      <c r="DI17" s="17">
        <f>таблица!FK17</f>
        <v>16</v>
      </c>
      <c r="DJ17" s="17">
        <f>таблица!FL17</f>
        <v>28</v>
      </c>
      <c r="DK17" s="18">
        <f>таблица!FO17</f>
        <v>20</v>
      </c>
      <c r="DL17" s="18">
        <f>таблица!FP17</f>
        <v>32</v>
      </c>
      <c r="DM17" s="18">
        <f>таблица!FQ17</f>
        <v>20</v>
      </c>
      <c r="DN17" s="18">
        <f>таблица!FR17</f>
        <v>30</v>
      </c>
      <c r="DO17" s="18">
        <f>таблица!FU17</f>
        <v>25</v>
      </c>
      <c r="DP17" s="18">
        <f>таблица!FV17</f>
        <v>30</v>
      </c>
      <c r="DQ17" s="18">
        <f>таблица!FW17</f>
        <v>25</v>
      </c>
      <c r="DR17" s="18">
        <f>таблица!FX17</f>
        <v>35</v>
      </c>
      <c r="DS17" s="17">
        <f>таблица!GA17</f>
        <v>0</v>
      </c>
      <c r="DT17" s="17">
        <f>таблица!GB17</f>
        <v>0</v>
      </c>
      <c r="DU17" s="17">
        <f>таблица!GC17</f>
        <v>35</v>
      </c>
      <c r="DV17" s="17">
        <f>таблица!GD17</f>
        <v>35</v>
      </c>
      <c r="DW17" s="18">
        <f>таблица!GG17</f>
        <v>20</v>
      </c>
      <c r="DX17" s="18">
        <f>таблица!GH17</f>
        <v>32</v>
      </c>
      <c r="DY17" s="18">
        <f>таблица!GI17</f>
        <v>22</v>
      </c>
      <c r="DZ17" s="18">
        <f>таблица!GJ17</f>
        <v>32</v>
      </c>
      <c r="EA17" s="18">
        <f>таблица!GM17</f>
        <v>24.4</v>
      </c>
      <c r="EB17" s="18">
        <f>таблица!GN17</f>
        <v>30</v>
      </c>
      <c r="EC17" s="18">
        <f>таблица!GO17</f>
        <v>24.4</v>
      </c>
      <c r="ED17" s="18">
        <f>таблица!GP17</f>
        <v>48</v>
      </c>
      <c r="EE17" s="18">
        <f>таблица!GS17</f>
        <v>20</v>
      </c>
      <c r="EF17" s="18">
        <f>таблица!GT17</f>
        <v>34</v>
      </c>
      <c r="EG17" s="18">
        <f>таблица!GU17</f>
        <v>78</v>
      </c>
      <c r="EH17" s="18">
        <f>таблица!GV17</f>
        <v>78</v>
      </c>
      <c r="EI17" s="18">
        <f>таблица!GY17</f>
        <v>25</v>
      </c>
      <c r="EJ17" s="18">
        <f>таблица!GZ17</f>
        <v>32</v>
      </c>
      <c r="EK17" s="18">
        <f>таблица!HA17</f>
        <v>23</v>
      </c>
      <c r="EL17" s="18">
        <f>таблица!HB17</f>
        <v>32</v>
      </c>
      <c r="EM17" s="18">
        <f>таблица!HE17</f>
        <v>20</v>
      </c>
      <c r="EN17" s="18">
        <f>таблица!HF17</f>
        <v>35</v>
      </c>
      <c r="EO17" s="18">
        <f>таблица!HG17</f>
        <v>26</v>
      </c>
      <c r="EP17" s="18">
        <f>таблица!HH17</f>
        <v>50</v>
      </c>
      <c r="EQ17" s="57">
        <f>таблица!HK17</f>
        <v>23.342575720076333</v>
      </c>
      <c r="ER17" s="57">
        <f>таблица!HL17</f>
        <v>34.648953093258861</v>
      </c>
      <c r="ES17" s="57">
        <f>таблица!HM17</f>
        <v>28.439335632197274</v>
      </c>
      <c r="ET17" s="57">
        <f>таблица!HN17</f>
        <v>24.025161984267495</v>
      </c>
      <c r="EU17" s="57">
        <f>таблица!HO17</f>
        <v>35.769871680843245</v>
      </c>
      <c r="EV17" s="57">
        <f>таблица!HP17</f>
        <v>29.315131950730162</v>
      </c>
      <c r="EW17" s="66">
        <v>92.886586761266926</v>
      </c>
      <c r="EX17" s="66">
        <v>99.965488625436905</v>
      </c>
      <c r="EY17" s="66">
        <v>97.109167890321515</v>
      </c>
    </row>
    <row r="18" spans="1:155" x14ac:dyDescent="0.25">
      <c r="A18" s="15" t="s">
        <v>57</v>
      </c>
      <c r="B18" s="16">
        <v>15</v>
      </c>
      <c r="C18" s="17">
        <f>таблица!C18</f>
        <v>79.150000000000006</v>
      </c>
      <c r="D18" s="17">
        <f>таблица!D18</f>
        <v>99.52</v>
      </c>
      <c r="E18" s="17">
        <f>таблица!E18</f>
        <v>79.150000000000006</v>
      </c>
      <c r="F18" s="17">
        <f>таблица!F18</f>
        <v>99.52</v>
      </c>
      <c r="G18" s="18">
        <f>таблица!I18</f>
        <v>69</v>
      </c>
      <c r="H18" s="18">
        <f>таблица!J18</f>
        <v>105</v>
      </c>
      <c r="I18" s="18">
        <f>таблица!K18</f>
        <v>69</v>
      </c>
      <c r="J18" s="18">
        <f>таблица!L18</f>
        <v>103</v>
      </c>
      <c r="K18" s="17">
        <f>таблица!O18</f>
        <v>92.5</v>
      </c>
      <c r="L18" s="17">
        <f>таблица!P18</f>
        <v>92.5</v>
      </c>
      <c r="M18" s="17">
        <f>таблица!Q18</f>
        <v>92.5</v>
      </c>
      <c r="N18" s="17">
        <f>таблица!R18</f>
        <v>92.5</v>
      </c>
      <c r="O18" s="18">
        <f>таблица!U18</f>
        <v>58</v>
      </c>
      <c r="P18" s="18">
        <f>таблица!V18</f>
        <v>98</v>
      </c>
      <c r="Q18" s="18">
        <f>таблица!W18</f>
        <v>58</v>
      </c>
      <c r="R18" s="18">
        <f>таблица!X18</f>
        <v>98</v>
      </c>
      <c r="S18" s="18">
        <f>таблица!AA18</f>
        <v>158.69999999999999</v>
      </c>
      <c r="T18" s="18">
        <f>таблица!AB18</f>
        <v>158.69999999999999</v>
      </c>
      <c r="U18" s="18">
        <f>таблица!AC18</f>
        <v>158.69999999999999</v>
      </c>
      <c r="V18" s="18">
        <f>таблица!AD18</f>
        <v>158.69999999999999</v>
      </c>
      <c r="W18" s="17">
        <f>таблица!AG18</f>
        <v>91</v>
      </c>
      <c r="X18" s="17">
        <f>таблица!AH18</f>
        <v>91</v>
      </c>
      <c r="Y18" s="17">
        <f>таблица!AI18</f>
        <v>0</v>
      </c>
      <c r="Z18" s="17">
        <f>таблица!AJ18</f>
        <v>0</v>
      </c>
      <c r="AA18" s="18">
        <f>таблица!AM18</f>
        <v>72</v>
      </c>
      <c r="AB18" s="18">
        <f>таблица!AN18</f>
        <v>98.61</v>
      </c>
      <c r="AC18" s="18">
        <f>таблица!AO18</f>
        <v>72</v>
      </c>
      <c r="AD18" s="18">
        <f>таблица!AP18</f>
        <v>98.61</v>
      </c>
      <c r="AE18" s="17">
        <f>таблица!AS18</f>
        <v>113.27</v>
      </c>
      <c r="AF18" s="17">
        <f>таблица!AT18</f>
        <v>115</v>
      </c>
      <c r="AG18" s="17">
        <f>таблица!AU18</f>
        <v>113.27</v>
      </c>
      <c r="AH18" s="17">
        <f>таблица!AV18</f>
        <v>115</v>
      </c>
      <c r="AI18" s="18">
        <f>таблица!AY18</f>
        <v>89.8</v>
      </c>
      <c r="AJ18" s="18">
        <f>таблица!AZ18</f>
        <v>152</v>
      </c>
      <c r="AK18" s="18">
        <f>таблица!BA18</f>
        <v>89.8</v>
      </c>
      <c r="AL18" s="18">
        <f>таблица!BB18</f>
        <v>143.5</v>
      </c>
      <c r="AM18" s="18">
        <f>таблица!BE18</f>
        <v>65</v>
      </c>
      <c r="AN18" s="18">
        <f>таблица!BF18</f>
        <v>107</v>
      </c>
      <c r="AO18" s="18">
        <f>таблица!BG18</f>
        <v>65</v>
      </c>
      <c r="AP18" s="18">
        <f>таблица!BH18</f>
        <v>107</v>
      </c>
      <c r="AQ18" s="18">
        <f>таблица!BK18</f>
        <v>65</v>
      </c>
      <c r="AR18" s="18">
        <f>таблица!BL18</f>
        <v>77</v>
      </c>
      <c r="AS18" s="18">
        <f>таблица!BM18</f>
        <v>65</v>
      </c>
      <c r="AT18" s="18">
        <f>таблица!BN18</f>
        <v>78.5</v>
      </c>
      <c r="AU18" s="18">
        <f>таблица!BQ18</f>
        <v>170.95</v>
      </c>
      <c r="AV18" s="18">
        <f>таблица!BR18</f>
        <v>170.95</v>
      </c>
      <c r="AW18" s="18">
        <f>таблица!BS18</f>
        <v>170.95</v>
      </c>
      <c r="AX18" s="18">
        <f>таблица!BT18</f>
        <v>170.95</v>
      </c>
      <c r="AY18" s="17">
        <f>таблица!BW18</f>
        <v>70.7</v>
      </c>
      <c r="AZ18" s="17">
        <f>таблица!BX18</f>
        <v>98.95</v>
      </c>
      <c r="BA18" s="17">
        <f>таблица!BY18</f>
        <v>70.7</v>
      </c>
      <c r="BB18" s="17">
        <f>таблица!BZ18</f>
        <v>93.4</v>
      </c>
      <c r="BC18" s="18">
        <f>таблица!CC18</f>
        <v>72</v>
      </c>
      <c r="BD18" s="18">
        <f>таблица!CD18</f>
        <v>122</v>
      </c>
      <c r="BE18" s="18">
        <f>таблица!CE18</f>
        <v>82</v>
      </c>
      <c r="BF18" s="18">
        <f>таблица!CF18</f>
        <v>122</v>
      </c>
      <c r="BG18" s="18">
        <f>таблица!CI18</f>
        <v>63.26</v>
      </c>
      <c r="BH18" s="18">
        <f>таблица!CJ18</f>
        <v>70</v>
      </c>
      <c r="BI18" s="18">
        <f>таблица!CK18</f>
        <v>63.26</v>
      </c>
      <c r="BJ18" s="18">
        <f>таблица!CL18</f>
        <v>70</v>
      </c>
      <c r="BK18" s="18">
        <f>таблица!CO18</f>
        <v>65</v>
      </c>
      <c r="BL18" s="18">
        <f>таблица!CP18</f>
        <v>121.99</v>
      </c>
      <c r="BM18" s="18">
        <f>таблица!CQ18</f>
        <v>82.5</v>
      </c>
      <c r="BN18" s="18">
        <f>таблица!CR18</f>
        <v>125.44</v>
      </c>
      <c r="BO18" s="18">
        <f>таблица!CU18</f>
        <v>80</v>
      </c>
      <c r="BP18" s="18">
        <f>таблица!CV18</f>
        <v>80</v>
      </c>
      <c r="BQ18" s="18">
        <f>таблица!CW18</f>
        <v>80</v>
      </c>
      <c r="BR18" s="18">
        <f>таблица!CX18</f>
        <v>80</v>
      </c>
      <c r="BS18" s="18">
        <f>таблица!DA18</f>
        <v>101</v>
      </c>
      <c r="BT18" s="18">
        <f>таблица!DB18</f>
        <v>122.3</v>
      </c>
      <c r="BU18" s="18">
        <f>таблица!DC18</f>
        <v>101</v>
      </c>
      <c r="BV18" s="18">
        <f>таблица!DD18</f>
        <v>122.3</v>
      </c>
      <c r="BW18" s="18">
        <f>таблица!DG18</f>
        <v>85</v>
      </c>
      <c r="BX18" s="18">
        <f>таблица!DH18</f>
        <v>103.61</v>
      </c>
      <c r="BY18" s="18">
        <f>таблица!DI18</f>
        <v>94</v>
      </c>
      <c r="BZ18" s="18">
        <f>таблица!DJ18</f>
        <v>103.85</v>
      </c>
      <c r="CA18" s="17">
        <f>таблица!DM18</f>
        <v>89</v>
      </c>
      <c r="CB18" s="17">
        <f>таблица!DN18</f>
        <v>89</v>
      </c>
      <c r="CC18" s="17">
        <f>таблица!DO18</f>
        <v>111</v>
      </c>
      <c r="CD18" s="17">
        <f>таблица!DP18</f>
        <v>111</v>
      </c>
      <c r="CE18" s="18">
        <f>таблица!DS18</f>
        <v>93</v>
      </c>
      <c r="CF18" s="18">
        <f>таблица!DT18</f>
        <v>121.04</v>
      </c>
      <c r="CG18" s="18">
        <f>таблица!DU18</f>
        <v>93</v>
      </c>
      <c r="CH18" s="18">
        <f>таблица!DV18</f>
        <v>121.04</v>
      </c>
      <c r="CI18" s="18">
        <f>таблица!DY18</f>
        <v>71</v>
      </c>
      <c r="CJ18" s="18">
        <f>таблица!DZ18</f>
        <v>81</v>
      </c>
      <c r="CK18" s="18">
        <f>таблица!EA18</f>
        <v>71</v>
      </c>
      <c r="CL18" s="18">
        <f>таблица!EB18</f>
        <v>81</v>
      </c>
      <c r="CM18" s="18">
        <f>таблица!EE18</f>
        <v>78</v>
      </c>
      <c r="CN18" s="18">
        <f>таблица!EF18</f>
        <v>125.6</v>
      </c>
      <c r="CO18" s="18">
        <f>таблица!EG18</f>
        <v>78</v>
      </c>
      <c r="CP18" s="18">
        <f>таблица!EH18</f>
        <v>125.6</v>
      </c>
      <c r="CQ18" s="17">
        <f>таблица!EK18</f>
        <v>67.8</v>
      </c>
      <c r="CR18" s="17">
        <f>таблица!EL18</f>
        <v>67.8</v>
      </c>
      <c r="CS18" s="17">
        <f>таблица!EM18</f>
        <v>114.9</v>
      </c>
      <c r="CT18" s="17">
        <f>таблица!EN18</f>
        <v>114.9</v>
      </c>
      <c r="CU18" s="17">
        <f>таблица!EQ18</f>
        <v>121.36</v>
      </c>
      <c r="CV18" s="17">
        <f>таблица!ER18</f>
        <v>121.36</v>
      </c>
      <c r="CW18" s="17">
        <f>таблица!ES18</f>
        <v>121.36</v>
      </c>
      <c r="CX18" s="17">
        <f>таблица!ET18</f>
        <v>151</v>
      </c>
      <c r="CY18" s="18">
        <f>таблица!EW18</f>
        <v>57</v>
      </c>
      <c r="CZ18" s="18">
        <f>таблица!EX18</f>
        <v>85.25</v>
      </c>
      <c r="DA18" s="18">
        <f>таблица!EY18</f>
        <v>57</v>
      </c>
      <c r="DB18" s="18">
        <f>таблица!EZ18</f>
        <v>85.25</v>
      </c>
      <c r="DC18" s="18">
        <f>таблица!FC18</f>
        <v>51</v>
      </c>
      <c r="DD18" s="18">
        <f>таблица!FD18</f>
        <v>75</v>
      </c>
      <c r="DE18" s="18">
        <f>таблица!FE18</f>
        <v>51</v>
      </c>
      <c r="DF18" s="18">
        <f>таблица!FF18</f>
        <v>77.5</v>
      </c>
      <c r="DG18" s="17">
        <f>таблица!FI18</f>
        <v>74</v>
      </c>
      <c r="DH18" s="17">
        <f>таблица!FJ18</f>
        <v>79</v>
      </c>
      <c r="DI18" s="17">
        <f>таблица!FK18</f>
        <v>74</v>
      </c>
      <c r="DJ18" s="17">
        <f>таблица!FL18</f>
        <v>79</v>
      </c>
      <c r="DK18" s="18">
        <f>таблица!FO18</f>
        <v>76</v>
      </c>
      <c r="DL18" s="18">
        <f>таблица!FP18</f>
        <v>122</v>
      </c>
      <c r="DM18" s="18">
        <f>таблица!FQ18</f>
        <v>79.5</v>
      </c>
      <c r="DN18" s="18">
        <f>таблица!FR18</f>
        <v>122</v>
      </c>
      <c r="DO18" s="18">
        <f>таблица!FU18</f>
        <v>73.040000000000006</v>
      </c>
      <c r="DP18" s="18">
        <f>таблица!FV18</f>
        <v>119.41</v>
      </c>
      <c r="DQ18" s="18">
        <f>таблица!FW18</f>
        <v>73.040000000000006</v>
      </c>
      <c r="DR18" s="18">
        <f>таблица!FX18</f>
        <v>73.040000000000006</v>
      </c>
      <c r="DS18" s="17">
        <f>таблица!GA18</f>
        <v>90.24</v>
      </c>
      <c r="DT18" s="17">
        <f>таблица!GB18</f>
        <v>90.24</v>
      </c>
      <c r="DU18" s="17">
        <f>таблица!GC18</f>
        <v>90.24</v>
      </c>
      <c r="DV18" s="17">
        <f>таблица!GD18</f>
        <v>90.24</v>
      </c>
      <c r="DW18" s="18">
        <f>таблица!GG18</f>
        <v>74.400000000000006</v>
      </c>
      <c r="DX18" s="18">
        <f>таблица!GH18</f>
        <v>93</v>
      </c>
      <c r="DY18" s="18">
        <f>таблица!GI18</f>
        <v>83</v>
      </c>
      <c r="DZ18" s="18">
        <f>таблица!GJ18</f>
        <v>93</v>
      </c>
      <c r="EA18" s="18">
        <f>таблица!GM18</f>
        <v>77.34</v>
      </c>
      <c r="EB18" s="18">
        <f>таблица!GN18</f>
        <v>117</v>
      </c>
      <c r="EC18" s="18">
        <f>таблица!GO18</f>
        <v>117.99</v>
      </c>
      <c r="ED18" s="18">
        <f>таблица!GP18</f>
        <v>129.80000000000001</v>
      </c>
      <c r="EE18" s="18">
        <f>таблица!GS18</f>
        <v>64</v>
      </c>
      <c r="EF18" s="18">
        <f>таблица!GT18</f>
        <v>64</v>
      </c>
      <c r="EG18" s="18">
        <f>таблица!GU18</f>
        <v>64</v>
      </c>
      <c r="EH18" s="18">
        <f>таблица!GV18</f>
        <v>64</v>
      </c>
      <c r="EI18" s="18">
        <f>таблица!GY18</f>
        <v>61</v>
      </c>
      <c r="EJ18" s="18">
        <f>таблица!GZ18</f>
        <v>75</v>
      </c>
      <c r="EK18" s="18">
        <f>таблица!HA18</f>
        <v>71.59</v>
      </c>
      <c r="EL18" s="18">
        <f>таблица!HB18</f>
        <v>77.599999999999994</v>
      </c>
      <c r="EM18" s="18">
        <f>таблица!HE18</f>
        <v>76</v>
      </c>
      <c r="EN18" s="18">
        <f>таблица!HF18</f>
        <v>112</v>
      </c>
      <c r="EO18" s="18">
        <f>таблица!HG18</f>
        <v>69</v>
      </c>
      <c r="EP18" s="18">
        <f>таблица!HH18</f>
        <v>112</v>
      </c>
      <c r="EQ18" s="57">
        <f>таблица!HK18</f>
        <v>79.173195293271164</v>
      </c>
      <c r="ER18" s="57">
        <f>таблица!HL18</f>
        <v>100.54397011166071</v>
      </c>
      <c r="ES18" s="57">
        <f>таблица!HM18</f>
        <v>89.221003027377648</v>
      </c>
      <c r="ET18" s="57">
        <f>таблица!HN18</f>
        <v>83.157690943273764</v>
      </c>
      <c r="EU18" s="57">
        <f>таблица!HO18</f>
        <v>102.4602072791365</v>
      </c>
      <c r="EV18" s="57">
        <f>таблица!HP18</f>
        <v>92.305764992779345</v>
      </c>
      <c r="EW18" s="66">
        <v>103.4228592516865</v>
      </c>
      <c r="EX18" s="66">
        <v>100.83291627907191</v>
      </c>
      <c r="EY18" s="66">
        <v>101.9891016469299</v>
      </c>
    </row>
    <row r="19" spans="1:155" x14ac:dyDescent="0.25">
      <c r="A19" s="15" t="s">
        <v>58</v>
      </c>
      <c r="B19" s="16">
        <v>16</v>
      </c>
      <c r="C19" s="17">
        <f>таблица!C19</f>
        <v>189</v>
      </c>
      <c r="D19" s="17">
        <f>таблица!D19</f>
        <v>212.6</v>
      </c>
      <c r="E19" s="17">
        <f>таблица!E19</f>
        <v>211.74</v>
      </c>
      <c r="F19" s="17">
        <f>таблица!F19</f>
        <v>212.6</v>
      </c>
      <c r="G19" s="18">
        <f>таблица!I19</f>
        <v>139</v>
      </c>
      <c r="H19" s="18">
        <f>таблица!J19</f>
        <v>163.99</v>
      </c>
      <c r="I19" s="18">
        <f>таблица!K19</f>
        <v>139</v>
      </c>
      <c r="J19" s="18">
        <f>таблица!L19</f>
        <v>163</v>
      </c>
      <c r="K19" s="17">
        <f>таблица!O19</f>
        <v>0</v>
      </c>
      <c r="L19" s="17">
        <f>таблица!P19</f>
        <v>0</v>
      </c>
      <c r="M19" s="17">
        <f>таблица!Q19</f>
        <v>0</v>
      </c>
      <c r="N19" s="17">
        <f>таблица!R19</f>
        <v>0</v>
      </c>
      <c r="O19" s="18">
        <f>таблица!U19</f>
        <v>158</v>
      </c>
      <c r="P19" s="18">
        <f>таблица!V19</f>
        <v>165</v>
      </c>
      <c r="Q19" s="18">
        <f>таблица!W19</f>
        <v>158</v>
      </c>
      <c r="R19" s="18">
        <f>таблица!X19</f>
        <v>165</v>
      </c>
      <c r="S19" s="18">
        <f>таблица!AA19</f>
        <v>218.9</v>
      </c>
      <c r="T19" s="18">
        <f>таблица!AB19</f>
        <v>218.9</v>
      </c>
      <c r="U19" s="18">
        <f>таблица!AC19</f>
        <v>218.9</v>
      </c>
      <c r="V19" s="18">
        <f>таблица!AD19</f>
        <v>218.9</v>
      </c>
      <c r="W19" s="17">
        <f>таблица!AG19</f>
        <v>211</v>
      </c>
      <c r="X19" s="17">
        <f>таблица!AH19</f>
        <v>211</v>
      </c>
      <c r="Y19" s="17">
        <f>таблица!AI19</f>
        <v>211</v>
      </c>
      <c r="Z19" s="17">
        <f>таблица!AJ19</f>
        <v>211</v>
      </c>
      <c r="AA19" s="18">
        <f>таблица!AM19</f>
        <v>154</v>
      </c>
      <c r="AB19" s="18">
        <f>таблица!AN19</f>
        <v>165.61</v>
      </c>
      <c r="AC19" s="18">
        <f>таблица!AO19</f>
        <v>154</v>
      </c>
      <c r="AD19" s="18">
        <f>таблица!AP19</f>
        <v>165.61</v>
      </c>
      <c r="AE19" s="17">
        <f>таблица!AS19</f>
        <v>193.46</v>
      </c>
      <c r="AF19" s="17">
        <f>таблица!AT19</f>
        <v>245</v>
      </c>
      <c r="AG19" s="17">
        <f>таблица!AU19</f>
        <v>193.46</v>
      </c>
      <c r="AH19" s="17">
        <f>таблица!AV19</f>
        <v>245</v>
      </c>
      <c r="AI19" s="18">
        <f>таблица!AY19</f>
        <v>195</v>
      </c>
      <c r="AJ19" s="18">
        <f>таблица!AZ19</f>
        <v>210</v>
      </c>
      <c r="AK19" s="18">
        <f>таблица!BA19</f>
        <v>195.7</v>
      </c>
      <c r="AL19" s="18">
        <f>таблица!BB19</f>
        <v>195.7</v>
      </c>
      <c r="AM19" s="18">
        <f>таблица!BE19</f>
        <v>157.86000000000001</v>
      </c>
      <c r="AN19" s="18">
        <f>таблица!BF19</f>
        <v>180</v>
      </c>
      <c r="AO19" s="18">
        <f>таблица!BG19</f>
        <v>157.86000000000001</v>
      </c>
      <c r="AP19" s="18">
        <f>таблица!BH19</f>
        <v>184</v>
      </c>
      <c r="AQ19" s="18">
        <f>таблица!BK19</f>
        <v>145.1</v>
      </c>
      <c r="AR19" s="18">
        <f>таблица!BL19</f>
        <v>170</v>
      </c>
      <c r="AS19" s="18">
        <f>таблица!BM19</f>
        <v>141.82</v>
      </c>
      <c r="AT19" s="18">
        <f>таблица!BN19</f>
        <v>184</v>
      </c>
      <c r="AU19" s="18">
        <f>таблица!BQ19</f>
        <v>0</v>
      </c>
      <c r="AV19" s="18">
        <f>таблица!BR19</f>
        <v>0</v>
      </c>
      <c r="AW19" s="18">
        <f>таблица!BS19</f>
        <v>0</v>
      </c>
      <c r="AX19" s="18">
        <f>таблица!BT19</f>
        <v>0</v>
      </c>
      <c r="AY19" s="17">
        <f>таблица!BW19</f>
        <v>165.8</v>
      </c>
      <c r="AZ19" s="17">
        <f>таблица!BX19</f>
        <v>211.74</v>
      </c>
      <c r="BA19" s="17">
        <f>таблица!BY19</f>
        <v>165.8</v>
      </c>
      <c r="BB19" s="17">
        <f>таблица!BZ19</f>
        <v>211.74</v>
      </c>
      <c r="BC19" s="18">
        <f>таблица!CC19</f>
        <v>146</v>
      </c>
      <c r="BD19" s="18">
        <f>таблица!CD19</f>
        <v>168</v>
      </c>
      <c r="BE19" s="18">
        <f>таблица!CE19</f>
        <v>150</v>
      </c>
      <c r="BF19" s="18">
        <f>таблица!CF19</f>
        <v>162.41999999999999</v>
      </c>
      <c r="BG19" s="18">
        <f>таблица!CI19</f>
        <v>161.34</v>
      </c>
      <c r="BH19" s="18">
        <f>таблица!CJ19</f>
        <v>167.43</v>
      </c>
      <c r="BI19" s="18">
        <f>таблица!CK19</f>
        <v>161.34</v>
      </c>
      <c r="BJ19" s="18">
        <f>таблица!CL19</f>
        <v>167.43</v>
      </c>
      <c r="BK19" s="18">
        <f>таблица!CO19</f>
        <v>105</v>
      </c>
      <c r="BL19" s="18">
        <f>таблица!CP19</f>
        <v>161.5</v>
      </c>
      <c r="BM19" s="18">
        <f>таблица!CQ19</f>
        <v>157</v>
      </c>
      <c r="BN19" s="18">
        <f>таблица!CR19</f>
        <v>171</v>
      </c>
      <c r="BO19" s="18">
        <f>таблица!CU19</f>
        <v>202</v>
      </c>
      <c r="BP19" s="18">
        <f>таблица!CV19</f>
        <v>202</v>
      </c>
      <c r="BQ19" s="18">
        <f>таблица!CW19</f>
        <v>202</v>
      </c>
      <c r="BR19" s="18">
        <f>таблица!CX19</f>
        <v>202</v>
      </c>
      <c r="BS19" s="18">
        <f>таблица!DA19</f>
        <v>155.6</v>
      </c>
      <c r="BT19" s="18">
        <f>таблица!DB19</f>
        <v>155.6</v>
      </c>
      <c r="BU19" s="18">
        <f>таблица!DC19</f>
        <v>155.6</v>
      </c>
      <c r="BV19" s="18">
        <f>таблица!DD19</f>
        <v>155.6</v>
      </c>
      <c r="BW19" s="18">
        <f>таблица!DG19</f>
        <v>139.31</v>
      </c>
      <c r="BX19" s="18">
        <f>таблица!DH19</f>
        <v>147</v>
      </c>
      <c r="BY19" s="18">
        <f>таблица!DI19</f>
        <v>139.31</v>
      </c>
      <c r="BZ19" s="18">
        <f>таблица!DJ19</f>
        <v>147</v>
      </c>
      <c r="CA19" s="17">
        <f>таблица!DM19</f>
        <v>194</v>
      </c>
      <c r="CB19" s="17">
        <f>таблица!DN19</f>
        <v>194</v>
      </c>
      <c r="CC19" s="17">
        <f>таблица!DO19</f>
        <v>194</v>
      </c>
      <c r="CD19" s="17">
        <f>таблица!DP19</f>
        <v>194</v>
      </c>
      <c r="CE19" s="18">
        <f>таблица!DS19</f>
        <v>161.93</v>
      </c>
      <c r="CF19" s="18">
        <f>таблица!DT19</f>
        <v>168.26</v>
      </c>
      <c r="CG19" s="18">
        <f>таблица!DU19</f>
        <v>168</v>
      </c>
      <c r="CH19" s="18">
        <f>таблица!DV19</f>
        <v>168.26</v>
      </c>
      <c r="CI19" s="18">
        <f>таблица!DY19</f>
        <v>235</v>
      </c>
      <c r="CJ19" s="18">
        <f>таблица!DZ19</f>
        <v>258</v>
      </c>
      <c r="CK19" s="18">
        <f>таблица!EA19</f>
        <v>235</v>
      </c>
      <c r="CL19" s="18">
        <f>таблица!EB19</f>
        <v>258</v>
      </c>
      <c r="CM19" s="18">
        <f>таблица!EE19</f>
        <v>166</v>
      </c>
      <c r="CN19" s="18">
        <f>таблица!EF19</f>
        <v>184.3</v>
      </c>
      <c r="CO19" s="18">
        <f>таблица!EG19</f>
        <v>166</v>
      </c>
      <c r="CP19" s="18">
        <f>таблица!EH19</f>
        <v>184.3</v>
      </c>
      <c r="CQ19" s="17">
        <f>таблица!EK19</f>
        <v>0</v>
      </c>
      <c r="CR19" s="17">
        <f>таблица!EL19</f>
        <v>0</v>
      </c>
      <c r="CS19" s="17">
        <f>таблица!EM19</f>
        <v>0</v>
      </c>
      <c r="CT19" s="17">
        <f>таблица!EN19</f>
        <v>0</v>
      </c>
      <c r="CU19" s="17">
        <f>таблица!EQ19</f>
        <v>0</v>
      </c>
      <c r="CV19" s="17">
        <f>таблица!ER19</f>
        <v>0</v>
      </c>
      <c r="CW19" s="17">
        <f>таблица!ES19</f>
        <v>211.75</v>
      </c>
      <c r="CX19" s="17">
        <f>таблица!ET19</f>
        <v>211.75</v>
      </c>
      <c r="CY19" s="18">
        <f>таблица!EW19</f>
        <v>159</v>
      </c>
      <c r="CZ19" s="18">
        <f>таблица!EX19</f>
        <v>168.2</v>
      </c>
      <c r="DA19" s="18">
        <f>таблица!EY19</f>
        <v>159</v>
      </c>
      <c r="DB19" s="18">
        <f>таблица!EZ19</f>
        <v>168.2</v>
      </c>
      <c r="DC19" s="18">
        <f>таблица!FC19</f>
        <v>154</v>
      </c>
      <c r="DD19" s="18">
        <f>таблица!FD19</f>
        <v>195</v>
      </c>
      <c r="DE19" s="18">
        <f>таблица!FE19</f>
        <v>165.5</v>
      </c>
      <c r="DF19" s="18">
        <f>таблица!FF19</f>
        <v>195</v>
      </c>
      <c r="DG19" s="17">
        <f>таблица!FI19</f>
        <v>178.19</v>
      </c>
      <c r="DH19" s="17">
        <f>таблица!FJ19</f>
        <v>182.83</v>
      </c>
      <c r="DI19" s="17">
        <f>таблица!FK19</f>
        <v>178.19</v>
      </c>
      <c r="DJ19" s="17">
        <f>таблица!FL19</f>
        <v>182.83</v>
      </c>
      <c r="DK19" s="18">
        <f>таблица!FO19</f>
        <v>161.5</v>
      </c>
      <c r="DL19" s="18">
        <f>таблица!FP19</f>
        <v>169</v>
      </c>
      <c r="DM19" s="18">
        <f>таблица!FQ19</f>
        <v>161</v>
      </c>
      <c r="DN19" s="18">
        <f>таблица!FR19</f>
        <v>169</v>
      </c>
      <c r="DO19" s="18">
        <f>таблица!FU19</f>
        <v>166.5</v>
      </c>
      <c r="DP19" s="18">
        <f>таблица!FV19</f>
        <v>166.5</v>
      </c>
      <c r="DQ19" s="18">
        <f>таблица!FW19</f>
        <v>166.5</v>
      </c>
      <c r="DR19" s="18">
        <f>таблица!FX19</f>
        <v>166.5</v>
      </c>
      <c r="DS19" s="17">
        <f>таблица!GA19</f>
        <v>193.06</v>
      </c>
      <c r="DT19" s="17">
        <f>таблица!GB19</f>
        <v>193.06</v>
      </c>
      <c r="DU19" s="17">
        <f>таблица!GC19</f>
        <v>193.06</v>
      </c>
      <c r="DV19" s="17">
        <f>таблица!GD19</f>
        <v>193.06</v>
      </c>
      <c r="DW19" s="18">
        <f>таблица!GG19</f>
        <v>165.86</v>
      </c>
      <c r="DX19" s="18">
        <f>таблица!GH19</f>
        <v>174.4</v>
      </c>
      <c r="DY19" s="18">
        <f>таблица!GI19</f>
        <v>160.5</v>
      </c>
      <c r="DZ19" s="18">
        <f>таблица!GJ19</f>
        <v>188</v>
      </c>
      <c r="EA19" s="18">
        <f>таблица!GM19</f>
        <v>128.80000000000001</v>
      </c>
      <c r="EB19" s="18">
        <f>таблица!GN19</f>
        <v>174</v>
      </c>
      <c r="EC19" s="18">
        <f>таблица!GO19</f>
        <v>168</v>
      </c>
      <c r="ED19" s="18">
        <f>таблица!GP19</f>
        <v>172</v>
      </c>
      <c r="EE19" s="18">
        <f>таблица!GS19</f>
        <v>0</v>
      </c>
      <c r="EF19" s="18">
        <f>таблица!GT19</f>
        <v>0</v>
      </c>
      <c r="EG19" s="18">
        <f>таблица!GU19</f>
        <v>0</v>
      </c>
      <c r="EH19" s="18">
        <f>таблица!GV19</f>
        <v>0</v>
      </c>
      <c r="EI19" s="18">
        <f>таблица!GY19</f>
        <v>138</v>
      </c>
      <c r="EJ19" s="18">
        <f>таблица!GZ19</f>
        <v>183</v>
      </c>
      <c r="EK19" s="18">
        <f>таблица!HA19</f>
        <v>144.88</v>
      </c>
      <c r="EL19" s="18">
        <f>таблица!HB19</f>
        <v>183</v>
      </c>
      <c r="EM19" s="18">
        <f>таблица!HE19</f>
        <v>142</v>
      </c>
      <c r="EN19" s="18">
        <f>таблица!HF19</f>
        <v>145</v>
      </c>
      <c r="EO19" s="18">
        <f>таблица!HG19</f>
        <v>141</v>
      </c>
      <c r="EP19" s="18">
        <f>таблица!HH19</f>
        <v>145</v>
      </c>
      <c r="EQ19" s="57">
        <f>таблица!HK19</f>
        <v>164.80607995258723</v>
      </c>
      <c r="ER19" s="57">
        <f>таблица!HL19</f>
        <v>182.48613715888439</v>
      </c>
      <c r="ES19" s="57">
        <f>таблица!HM19</f>
        <v>173.42094715127666</v>
      </c>
      <c r="ET19" s="57">
        <f>таблица!HN19</f>
        <v>170.86020061217906</v>
      </c>
      <c r="EU19" s="57">
        <f>таблица!HO19</f>
        <v>183.97590067178893</v>
      </c>
      <c r="EV19" s="57">
        <f>таблица!HP19</f>
        <v>177.29681129842203</v>
      </c>
      <c r="EW19" s="67">
        <v>101.0051418983104</v>
      </c>
      <c r="EX19" s="66">
        <v>100.75375181620363</v>
      </c>
      <c r="EY19" s="66">
        <v>100.87409479593966</v>
      </c>
    </row>
    <row r="20" spans="1:155" x14ac:dyDescent="0.25">
      <c r="A20" s="15" t="s">
        <v>59</v>
      </c>
      <c r="B20" s="16">
        <v>17</v>
      </c>
      <c r="C20" s="17">
        <f>таблица!C20</f>
        <v>62</v>
      </c>
      <c r="D20" s="17">
        <f>таблица!D20</f>
        <v>70</v>
      </c>
      <c r="E20" s="17">
        <f>таблица!E20</f>
        <v>65</v>
      </c>
      <c r="F20" s="17">
        <f>таблица!F20</f>
        <v>70</v>
      </c>
      <c r="G20" s="18">
        <f>таблица!I20</f>
        <v>44</v>
      </c>
      <c r="H20" s="18">
        <f>таблица!J20</f>
        <v>51</v>
      </c>
      <c r="I20" s="18">
        <f>таблица!K20</f>
        <v>44</v>
      </c>
      <c r="J20" s="18">
        <f>таблица!L20</f>
        <v>51</v>
      </c>
      <c r="K20" s="17">
        <f>таблица!O20</f>
        <v>45.9</v>
      </c>
      <c r="L20" s="17">
        <f>таблица!P20</f>
        <v>45.9</v>
      </c>
      <c r="M20" s="17">
        <f>таблица!Q20</f>
        <v>45.9</v>
      </c>
      <c r="N20" s="17">
        <f>таблица!R20</f>
        <v>45.9</v>
      </c>
      <c r="O20" s="18">
        <f>таблица!U20</f>
        <v>40</v>
      </c>
      <c r="P20" s="18">
        <f>таблица!V20</f>
        <v>51</v>
      </c>
      <c r="Q20" s="18">
        <f>таблица!W20</f>
        <v>40</v>
      </c>
      <c r="R20" s="18">
        <f>таблица!X20</f>
        <v>51</v>
      </c>
      <c r="S20" s="18">
        <f>таблица!AA20</f>
        <v>51.4</v>
      </c>
      <c r="T20" s="18">
        <f>таблица!AB20</f>
        <v>51.4</v>
      </c>
      <c r="U20" s="18">
        <f>таблица!AC20</f>
        <v>51.4</v>
      </c>
      <c r="V20" s="18">
        <f>таблица!AD20</f>
        <v>51.4</v>
      </c>
      <c r="W20" s="17">
        <f>таблица!AG20</f>
        <v>66</v>
      </c>
      <c r="X20" s="17">
        <f>таблица!AH20</f>
        <v>66</v>
      </c>
      <c r="Y20" s="17">
        <f>таблица!AI20</f>
        <v>40</v>
      </c>
      <c r="Z20" s="17">
        <f>таблица!AJ20</f>
        <v>40</v>
      </c>
      <c r="AA20" s="18">
        <f>таблица!AM20</f>
        <v>51.24</v>
      </c>
      <c r="AB20" s="18">
        <f>таблица!AN20</f>
        <v>62</v>
      </c>
      <c r="AC20" s="18">
        <f>таблица!AO20</f>
        <v>51.24</v>
      </c>
      <c r="AD20" s="18">
        <f>таблица!AP20</f>
        <v>62</v>
      </c>
      <c r="AE20" s="17">
        <f>таблица!AS20</f>
        <v>63.47</v>
      </c>
      <c r="AF20" s="17">
        <f>таблица!AT20</f>
        <v>79.040000000000006</v>
      </c>
      <c r="AG20" s="17">
        <f>таблица!AU20</f>
        <v>63.47</v>
      </c>
      <c r="AH20" s="17">
        <f>таблица!AV20</f>
        <v>79.040000000000006</v>
      </c>
      <c r="AI20" s="18">
        <f>таблица!AY20</f>
        <v>58</v>
      </c>
      <c r="AJ20" s="18">
        <f>таблица!AZ20</f>
        <v>62</v>
      </c>
      <c r="AK20" s="18">
        <f>таблица!BA20</f>
        <v>62</v>
      </c>
      <c r="AL20" s="18">
        <f>таблица!BB20</f>
        <v>62</v>
      </c>
      <c r="AM20" s="18">
        <f>таблица!BE20</f>
        <v>30</v>
      </c>
      <c r="AN20" s="18">
        <f>таблица!BF20</f>
        <v>54</v>
      </c>
      <c r="AO20" s="18">
        <f>таблица!BG20</f>
        <v>30</v>
      </c>
      <c r="AP20" s="18">
        <f>таблица!BH20</f>
        <v>54</v>
      </c>
      <c r="AQ20" s="18">
        <f>таблица!BK20</f>
        <v>35</v>
      </c>
      <c r="AR20" s="18">
        <f>таблица!BL20</f>
        <v>45</v>
      </c>
      <c r="AS20" s="18">
        <f>таблица!BM20</f>
        <v>35</v>
      </c>
      <c r="AT20" s="18">
        <f>таблица!BN20</f>
        <v>46</v>
      </c>
      <c r="AU20" s="18">
        <f>таблица!BQ20</f>
        <v>60.74</v>
      </c>
      <c r="AV20" s="18">
        <f>таблица!BR20</f>
        <v>60.74</v>
      </c>
      <c r="AW20" s="18">
        <f>таблица!BS20</f>
        <v>60.74</v>
      </c>
      <c r="AX20" s="18">
        <f>таблица!BT20</f>
        <v>60.74</v>
      </c>
      <c r="AY20" s="17">
        <f>таблица!BW20</f>
        <v>51.5</v>
      </c>
      <c r="AZ20" s="17">
        <f>таблица!BX20</f>
        <v>55</v>
      </c>
      <c r="BA20" s="17">
        <f>таблица!BY20</f>
        <v>51.5</v>
      </c>
      <c r="BB20" s="17">
        <f>таблица!BZ20</f>
        <v>55</v>
      </c>
      <c r="BC20" s="18">
        <f>таблица!CC20</f>
        <v>46.33</v>
      </c>
      <c r="BD20" s="18">
        <f>таблица!CD20</f>
        <v>55</v>
      </c>
      <c r="BE20" s="18">
        <f>таблица!CE20</f>
        <v>46.33</v>
      </c>
      <c r="BF20" s="18">
        <f>таблица!CF20</f>
        <v>55</v>
      </c>
      <c r="BG20" s="18">
        <f>таблица!CI20</f>
        <v>37</v>
      </c>
      <c r="BH20" s="18">
        <f>таблица!CJ20</f>
        <v>46.23</v>
      </c>
      <c r="BI20" s="18">
        <f>таблица!CK20</f>
        <v>37</v>
      </c>
      <c r="BJ20" s="18">
        <f>таблица!CL20</f>
        <v>46.23</v>
      </c>
      <c r="BK20" s="18">
        <f>таблица!CO20</f>
        <v>45</v>
      </c>
      <c r="BL20" s="18">
        <f>таблица!CP20</f>
        <v>100</v>
      </c>
      <c r="BM20" s="18">
        <f>таблица!CQ20</f>
        <v>45</v>
      </c>
      <c r="BN20" s="18">
        <f>таблица!CR20</f>
        <v>55</v>
      </c>
      <c r="BO20" s="18">
        <f>таблица!CU20</f>
        <v>66</v>
      </c>
      <c r="BP20" s="18">
        <f>таблица!CV20</f>
        <v>66</v>
      </c>
      <c r="BQ20" s="18">
        <f>таблица!CW20</f>
        <v>66</v>
      </c>
      <c r="BR20" s="18">
        <f>таблица!CX20</f>
        <v>66</v>
      </c>
      <c r="BS20" s="18">
        <f>таблица!DA20</f>
        <v>47</v>
      </c>
      <c r="BT20" s="18">
        <f>таблица!DB20</f>
        <v>50</v>
      </c>
      <c r="BU20" s="18">
        <f>таблица!DC20</f>
        <v>47</v>
      </c>
      <c r="BV20" s="18">
        <f>таблица!DD20</f>
        <v>50</v>
      </c>
      <c r="BW20" s="18">
        <f>таблица!DG20</f>
        <v>29</v>
      </c>
      <c r="BX20" s="18">
        <f>таблица!DH20</f>
        <v>46</v>
      </c>
      <c r="BY20" s="18">
        <f>таблица!DI20</f>
        <v>29</v>
      </c>
      <c r="BZ20" s="18">
        <f>таблица!DJ20</f>
        <v>33</v>
      </c>
      <c r="CA20" s="17">
        <f>таблица!DM20</f>
        <v>0</v>
      </c>
      <c r="CB20" s="17">
        <f>таблица!DN20</f>
        <v>0</v>
      </c>
      <c r="CC20" s="17">
        <f>таблица!DO20</f>
        <v>45</v>
      </c>
      <c r="CD20" s="17">
        <f>таблица!DP20</f>
        <v>45</v>
      </c>
      <c r="CE20" s="18">
        <f>таблица!DS20</f>
        <v>25</v>
      </c>
      <c r="CF20" s="18">
        <f>таблица!DT20</f>
        <v>57</v>
      </c>
      <c r="CG20" s="18">
        <f>таблица!DU20</f>
        <v>25</v>
      </c>
      <c r="CH20" s="18">
        <f>таблица!DV20</f>
        <v>57</v>
      </c>
      <c r="CI20" s="18">
        <f>таблица!DY20</f>
        <v>61</v>
      </c>
      <c r="CJ20" s="18">
        <f>таблица!DZ20</f>
        <v>100</v>
      </c>
      <c r="CK20" s="18">
        <f>таблица!EA20</f>
        <v>61</v>
      </c>
      <c r="CL20" s="18">
        <f>таблица!EB20</f>
        <v>100</v>
      </c>
      <c r="CM20" s="18">
        <f>таблица!EE20</f>
        <v>48</v>
      </c>
      <c r="CN20" s="18">
        <f>таблица!EF20</f>
        <v>58</v>
      </c>
      <c r="CO20" s="18">
        <f>таблица!EG20</f>
        <v>48</v>
      </c>
      <c r="CP20" s="18">
        <f>таблица!EH20</f>
        <v>58</v>
      </c>
      <c r="CQ20" s="17">
        <f>таблица!EK20</f>
        <v>51</v>
      </c>
      <c r="CR20" s="17">
        <f>таблица!EL20</f>
        <v>51</v>
      </c>
      <c r="CS20" s="17">
        <f>таблица!EM20</f>
        <v>60</v>
      </c>
      <c r="CT20" s="17">
        <f>таблица!EN20</f>
        <v>60</v>
      </c>
      <c r="CU20" s="17">
        <f>таблица!EQ20</f>
        <v>65</v>
      </c>
      <c r="CV20" s="17">
        <f>таблица!ER20</f>
        <v>65</v>
      </c>
      <c r="CW20" s="17">
        <f>таблица!ES20</f>
        <v>65</v>
      </c>
      <c r="CX20" s="17">
        <f>таблица!ET20</f>
        <v>65</v>
      </c>
      <c r="CY20" s="18">
        <f>таблица!EW20</f>
        <v>42</v>
      </c>
      <c r="CZ20" s="18">
        <f>таблица!EX20</f>
        <v>60.4</v>
      </c>
      <c r="DA20" s="18">
        <f>таблица!EY20</f>
        <v>42</v>
      </c>
      <c r="DB20" s="18">
        <f>таблица!EZ20</f>
        <v>60.4</v>
      </c>
      <c r="DC20" s="18">
        <f>таблица!FC20</f>
        <v>51</v>
      </c>
      <c r="DD20" s="18">
        <f>таблица!FD20</f>
        <v>82.7</v>
      </c>
      <c r="DE20" s="18">
        <f>таблица!FE20</f>
        <v>60</v>
      </c>
      <c r="DF20" s="18">
        <f>таблица!FF20</f>
        <v>82.7</v>
      </c>
      <c r="DG20" s="17">
        <f>таблица!FI20</f>
        <v>25</v>
      </c>
      <c r="DH20" s="17">
        <f>таблица!FJ20</f>
        <v>25</v>
      </c>
      <c r="DI20" s="17">
        <f>таблица!FK20</f>
        <v>25</v>
      </c>
      <c r="DJ20" s="17">
        <f>таблица!FL20</f>
        <v>25</v>
      </c>
      <c r="DK20" s="18">
        <f>таблица!FO20</f>
        <v>37</v>
      </c>
      <c r="DL20" s="18">
        <f>таблица!FP20</f>
        <v>68</v>
      </c>
      <c r="DM20" s="18">
        <f>таблица!FQ20</f>
        <v>37</v>
      </c>
      <c r="DN20" s="18">
        <f>таблица!FR20</f>
        <v>117</v>
      </c>
      <c r="DO20" s="18">
        <f>таблица!FU20</f>
        <v>50</v>
      </c>
      <c r="DP20" s="18">
        <f>таблица!FV20</f>
        <v>50</v>
      </c>
      <c r="DQ20" s="18">
        <f>таблица!FW20</f>
        <v>50</v>
      </c>
      <c r="DR20" s="18">
        <f>таблица!FX20</f>
        <v>50</v>
      </c>
      <c r="DS20" s="17">
        <f>таблица!GA20</f>
        <v>0</v>
      </c>
      <c r="DT20" s="17">
        <f>таблица!GB20</f>
        <v>0</v>
      </c>
      <c r="DU20" s="17">
        <f>таблица!GC20</f>
        <v>70</v>
      </c>
      <c r="DV20" s="17">
        <f>таблица!GD20</f>
        <v>70</v>
      </c>
      <c r="DW20" s="18">
        <f>таблица!GG20</f>
        <v>44</v>
      </c>
      <c r="DX20" s="18">
        <f>таблица!GH20</f>
        <v>63</v>
      </c>
      <c r="DY20" s="18">
        <f>таблица!GI20</f>
        <v>40</v>
      </c>
      <c r="DZ20" s="18">
        <f>таблица!GJ20</f>
        <v>63</v>
      </c>
      <c r="EA20" s="18">
        <f>таблица!GM20</f>
        <v>28</v>
      </c>
      <c r="EB20" s="18">
        <f>таблица!GN20</f>
        <v>60</v>
      </c>
      <c r="EC20" s="18">
        <f>таблица!GO20</f>
        <v>28</v>
      </c>
      <c r="ED20" s="18">
        <f>таблица!GP20</f>
        <v>48</v>
      </c>
      <c r="EE20" s="18">
        <f>таблица!GS20</f>
        <v>57</v>
      </c>
      <c r="EF20" s="18">
        <f>таблица!GT20</f>
        <v>58</v>
      </c>
      <c r="EG20" s="18">
        <f>таблица!GU20</f>
        <v>48</v>
      </c>
      <c r="EH20" s="18">
        <f>таблица!GV20</f>
        <v>48</v>
      </c>
      <c r="EI20" s="18">
        <f>таблица!GY20</f>
        <v>43.99</v>
      </c>
      <c r="EJ20" s="18">
        <f>таблица!GZ20</f>
        <v>66.88</v>
      </c>
      <c r="EK20" s="18">
        <f>таблица!HA20</f>
        <v>43.99</v>
      </c>
      <c r="EL20" s="18">
        <f>таблица!HB20</f>
        <v>66.88</v>
      </c>
      <c r="EM20" s="18">
        <f>таблица!HE20</f>
        <v>40</v>
      </c>
      <c r="EN20" s="18">
        <f>таблица!HF20</f>
        <v>56</v>
      </c>
      <c r="EO20" s="18">
        <f>таблица!HG20</f>
        <v>40</v>
      </c>
      <c r="EP20" s="18">
        <f>таблица!HH20</f>
        <v>56</v>
      </c>
      <c r="EQ20" s="57">
        <f>таблица!HK20</f>
        <v>45.389374382627501</v>
      </c>
      <c r="ER20" s="57">
        <f>таблица!HL20</f>
        <v>58.223499576222551</v>
      </c>
      <c r="ES20" s="57">
        <f>таблица!HM20</f>
        <v>51.407472415320299</v>
      </c>
      <c r="ET20" s="57">
        <f>таблица!HN20</f>
        <v>45.510129326889967</v>
      </c>
      <c r="EU20" s="57">
        <f>таблица!HO20</f>
        <v>56.331309035863008</v>
      </c>
      <c r="EV20" s="57">
        <f>таблица!HP20</f>
        <v>50.632451642944616</v>
      </c>
      <c r="EW20" s="66">
        <v>97.329264748619579</v>
      </c>
      <c r="EX20" s="66">
        <v>100.0692003210895</v>
      </c>
      <c r="EY20" s="66">
        <v>98.856773967881637</v>
      </c>
    </row>
    <row r="21" spans="1:155" x14ac:dyDescent="0.25">
      <c r="A21" s="15" t="s">
        <v>60</v>
      </c>
      <c r="B21" s="16">
        <v>18</v>
      </c>
      <c r="C21" s="17">
        <f>таблица!C21</f>
        <v>46.19</v>
      </c>
      <c r="D21" s="17">
        <f>таблица!D21</f>
        <v>85</v>
      </c>
      <c r="E21" s="17">
        <f>таблица!E21</f>
        <v>46.19</v>
      </c>
      <c r="F21" s="17">
        <f>таблица!F21</f>
        <v>85</v>
      </c>
      <c r="G21" s="18">
        <f>таблица!I21</f>
        <v>31</v>
      </c>
      <c r="H21" s="18">
        <f>таблица!J21</f>
        <v>146</v>
      </c>
      <c r="I21" s="18">
        <f>таблица!K21</f>
        <v>37</v>
      </c>
      <c r="J21" s="18">
        <f>таблица!L21</f>
        <v>146</v>
      </c>
      <c r="K21" s="17">
        <f>таблица!O21</f>
        <v>41.5</v>
      </c>
      <c r="L21" s="17">
        <f>таблица!P21</f>
        <v>41.5</v>
      </c>
      <c r="M21" s="17">
        <f>таблица!Q21</f>
        <v>41.5</v>
      </c>
      <c r="N21" s="17">
        <f>таблица!R21</f>
        <v>41.5</v>
      </c>
      <c r="O21" s="18">
        <f>таблица!U21</f>
        <v>32</v>
      </c>
      <c r="P21" s="18">
        <f>таблица!V21</f>
        <v>48</v>
      </c>
      <c r="Q21" s="18">
        <f>таблица!W21</f>
        <v>32</v>
      </c>
      <c r="R21" s="18">
        <f>таблица!X21</f>
        <v>48</v>
      </c>
      <c r="S21" s="18">
        <f>таблица!AA21</f>
        <v>0</v>
      </c>
      <c r="T21" s="18">
        <f>таблица!AB21</f>
        <v>0</v>
      </c>
      <c r="U21" s="18">
        <f>таблица!AC21</f>
        <v>0</v>
      </c>
      <c r="V21" s="18">
        <f>таблица!AD21</f>
        <v>0</v>
      </c>
      <c r="W21" s="17">
        <f>таблица!AG21</f>
        <v>41</v>
      </c>
      <c r="X21" s="17">
        <f>таблица!AH21</f>
        <v>41</v>
      </c>
      <c r="Y21" s="17">
        <f>таблица!AI21</f>
        <v>41</v>
      </c>
      <c r="Z21" s="17">
        <f>таблица!AJ21</f>
        <v>41</v>
      </c>
      <c r="AA21" s="18">
        <f>таблица!AM21</f>
        <v>28.91</v>
      </c>
      <c r="AB21" s="18">
        <f>таблица!AN21</f>
        <v>55</v>
      </c>
      <c r="AC21" s="18">
        <f>таблица!AO21</f>
        <v>28.91</v>
      </c>
      <c r="AD21" s="18">
        <f>таблица!AP21</f>
        <v>55</v>
      </c>
      <c r="AE21" s="17">
        <f>таблица!AS21</f>
        <v>39.93</v>
      </c>
      <c r="AF21" s="17">
        <f>таблица!AT21</f>
        <v>75</v>
      </c>
      <c r="AG21" s="17">
        <f>таблица!AU21</f>
        <v>39.93</v>
      </c>
      <c r="AH21" s="17">
        <f>таблица!AV21</f>
        <v>75</v>
      </c>
      <c r="AI21" s="18">
        <f>таблица!AY21</f>
        <v>48</v>
      </c>
      <c r="AJ21" s="18">
        <f>таблица!AZ21</f>
        <v>51</v>
      </c>
      <c r="AK21" s="18">
        <f>таблица!BA21</f>
        <v>48</v>
      </c>
      <c r="AL21" s="18">
        <f>таблица!BB21</f>
        <v>53</v>
      </c>
      <c r="AM21" s="18">
        <f>таблица!BE21</f>
        <v>38</v>
      </c>
      <c r="AN21" s="18">
        <f>таблица!BF21</f>
        <v>45</v>
      </c>
      <c r="AO21" s="18">
        <f>таблица!BG21</f>
        <v>38</v>
      </c>
      <c r="AP21" s="18">
        <f>таблица!BH21</f>
        <v>45</v>
      </c>
      <c r="AQ21" s="18">
        <f>таблица!BK21</f>
        <v>43</v>
      </c>
      <c r="AR21" s="18">
        <f>таблица!BL21</f>
        <v>60</v>
      </c>
      <c r="AS21" s="18">
        <f>таблица!BM21</f>
        <v>43</v>
      </c>
      <c r="AT21" s="18">
        <f>таблица!BN21</f>
        <v>60</v>
      </c>
      <c r="AU21" s="18">
        <f>таблица!BQ21</f>
        <v>55.8</v>
      </c>
      <c r="AV21" s="18">
        <f>таблица!BR21</f>
        <v>64.680000000000007</v>
      </c>
      <c r="AW21" s="18">
        <f>таблица!BS21</f>
        <v>55.8</v>
      </c>
      <c r="AX21" s="18">
        <f>таблица!BT21</f>
        <v>55.8</v>
      </c>
      <c r="AY21" s="17">
        <f>таблица!BW21</f>
        <v>30</v>
      </c>
      <c r="AZ21" s="17">
        <f>таблица!BX21</f>
        <v>44</v>
      </c>
      <c r="BA21" s="17">
        <f>таблица!BY21</f>
        <v>30</v>
      </c>
      <c r="BB21" s="17">
        <f>таблица!BZ21</f>
        <v>44</v>
      </c>
      <c r="BC21" s="18">
        <f>таблица!CC21</f>
        <v>36.25</v>
      </c>
      <c r="BD21" s="18">
        <f>таблица!CD21</f>
        <v>48</v>
      </c>
      <c r="BE21" s="18">
        <f>таблица!CE21</f>
        <v>38</v>
      </c>
      <c r="BF21" s="18">
        <f>таблица!CF21</f>
        <v>63</v>
      </c>
      <c r="BG21" s="18">
        <f>таблица!CI21</f>
        <v>36.25</v>
      </c>
      <c r="BH21" s="18">
        <f>таблица!CJ21</f>
        <v>41.25</v>
      </c>
      <c r="BI21" s="18">
        <f>таблица!CK21</f>
        <v>36.25</v>
      </c>
      <c r="BJ21" s="18">
        <f>таблица!CL21</f>
        <v>41.25</v>
      </c>
      <c r="BK21" s="18">
        <f>таблица!CO21</f>
        <v>34</v>
      </c>
      <c r="BL21" s="18">
        <f>таблица!CP21</f>
        <v>100</v>
      </c>
      <c r="BM21" s="18">
        <f>таблица!CQ21</f>
        <v>34</v>
      </c>
      <c r="BN21" s="18">
        <f>таблица!CR21</f>
        <v>120</v>
      </c>
      <c r="BO21" s="18">
        <f>таблица!CU21</f>
        <v>40</v>
      </c>
      <c r="BP21" s="18">
        <f>таблица!CV21</f>
        <v>40</v>
      </c>
      <c r="BQ21" s="18">
        <f>таблица!CW21</f>
        <v>40</v>
      </c>
      <c r="BR21" s="18">
        <f>таблица!CX21</f>
        <v>40</v>
      </c>
      <c r="BS21" s="18">
        <f>таблица!DA21</f>
        <v>37</v>
      </c>
      <c r="BT21" s="18">
        <f>таблица!DB21</f>
        <v>43</v>
      </c>
      <c r="BU21" s="18">
        <f>таблица!DC21</f>
        <v>37</v>
      </c>
      <c r="BV21" s="18">
        <f>таблица!DD21</f>
        <v>43</v>
      </c>
      <c r="BW21" s="18">
        <f>таблица!DG21</f>
        <v>33</v>
      </c>
      <c r="BX21" s="18">
        <f>таблица!DH21</f>
        <v>49.98</v>
      </c>
      <c r="BY21" s="18">
        <f>таблица!DI21</f>
        <v>33</v>
      </c>
      <c r="BZ21" s="18">
        <f>таблица!DJ21</f>
        <v>49.98</v>
      </c>
      <c r="CA21" s="17">
        <f>таблица!DM21</f>
        <v>50</v>
      </c>
      <c r="CB21" s="17">
        <f>таблица!DN21</f>
        <v>50</v>
      </c>
      <c r="CC21" s="17">
        <f>таблица!DO21</f>
        <v>30</v>
      </c>
      <c r="CD21" s="17">
        <f>таблица!DP21</f>
        <v>30</v>
      </c>
      <c r="CE21" s="18">
        <f>таблица!DS21</f>
        <v>36</v>
      </c>
      <c r="CF21" s="18">
        <f>таблица!DT21</f>
        <v>56</v>
      </c>
      <c r="CG21" s="18">
        <f>таблица!DU21</f>
        <v>38</v>
      </c>
      <c r="CH21" s="18">
        <f>таблица!DV21</f>
        <v>56</v>
      </c>
      <c r="CI21" s="18">
        <f>таблица!DY21</f>
        <v>35</v>
      </c>
      <c r="CJ21" s="18">
        <f>таблица!DZ21</f>
        <v>82</v>
      </c>
      <c r="CK21" s="18">
        <f>таблица!EA21</f>
        <v>35</v>
      </c>
      <c r="CL21" s="18">
        <f>таблица!EB21</f>
        <v>82</v>
      </c>
      <c r="CM21" s="18">
        <f>таблица!EE21</f>
        <v>57</v>
      </c>
      <c r="CN21" s="18">
        <f>таблица!EF21</f>
        <v>59</v>
      </c>
      <c r="CO21" s="18">
        <f>таблица!EG21</f>
        <v>57</v>
      </c>
      <c r="CP21" s="18">
        <f>таблица!EH21</f>
        <v>59</v>
      </c>
      <c r="CQ21" s="17">
        <f>таблица!EK21</f>
        <v>50</v>
      </c>
      <c r="CR21" s="17">
        <f>таблица!EL21</f>
        <v>50</v>
      </c>
      <c r="CS21" s="17">
        <f>таблица!EM21</f>
        <v>49</v>
      </c>
      <c r="CT21" s="17">
        <f>таблица!EN21</f>
        <v>49</v>
      </c>
      <c r="CU21" s="17">
        <f>таблица!EQ21</f>
        <v>65</v>
      </c>
      <c r="CV21" s="17">
        <f>таблица!ER21</f>
        <v>65</v>
      </c>
      <c r="CW21" s="17">
        <f>таблица!ES21</f>
        <v>65</v>
      </c>
      <c r="CX21" s="17">
        <f>таблица!ET21</f>
        <v>65</v>
      </c>
      <c r="CY21" s="18">
        <f>таблица!EW21</f>
        <v>30</v>
      </c>
      <c r="CZ21" s="18">
        <f>таблица!EX21</f>
        <v>67</v>
      </c>
      <c r="DA21" s="18">
        <f>таблица!EY21</f>
        <v>30</v>
      </c>
      <c r="DB21" s="18">
        <f>таблица!EZ21</f>
        <v>67</v>
      </c>
      <c r="DC21" s="18">
        <f>таблица!FC21</f>
        <v>33</v>
      </c>
      <c r="DD21" s="18">
        <f>таблица!FD21</f>
        <v>55</v>
      </c>
      <c r="DE21" s="18">
        <f>таблица!FE21</f>
        <v>45</v>
      </c>
      <c r="DF21" s="18">
        <f>таблица!FF21</f>
        <v>65</v>
      </c>
      <c r="DG21" s="17">
        <f>таблица!FI21</f>
        <v>38</v>
      </c>
      <c r="DH21" s="17">
        <f>таблица!FJ21</f>
        <v>46</v>
      </c>
      <c r="DI21" s="17">
        <f>таблица!FK21</f>
        <v>38</v>
      </c>
      <c r="DJ21" s="17">
        <f>таблица!FL21</f>
        <v>46</v>
      </c>
      <c r="DK21" s="18">
        <f>таблица!FO21</f>
        <v>35.5</v>
      </c>
      <c r="DL21" s="18">
        <f>таблица!FP21</f>
        <v>46</v>
      </c>
      <c r="DM21" s="18">
        <f>таблица!FQ21</f>
        <v>35.5</v>
      </c>
      <c r="DN21" s="18">
        <f>таблица!FR21</f>
        <v>46</v>
      </c>
      <c r="DO21" s="18">
        <f>таблица!FU21</f>
        <v>40</v>
      </c>
      <c r="DP21" s="18">
        <f>таблица!FV21</f>
        <v>40</v>
      </c>
      <c r="DQ21" s="18">
        <f>таблица!FW21</f>
        <v>40</v>
      </c>
      <c r="DR21" s="18">
        <f>таблица!FX21</f>
        <v>139</v>
      </c>
      <c r="DS21" s="17">
        <f>таблица!GA21</f>
        <v>0</v>
      </c>
      <c r="DT21" s="17">
        <f>таблица!GB21</f>
        <v>0</v>
      </c>
      <c r="DU21" s="17">
        <f>таблица!GC21</f>
        <v>50</v>
      </c>
      <c r="DV21" s="17">
        <f>таблица!GD21</f>
        <v>55</v>
      </c>
      <c r="DW21" s="18">
        <f>таблица!GG21</f>
        <v>35</v>
      </c>
      <c r="DX21" s="18">
        <f>таблица!GH21</f>
        <v>41</v>
      </c>
      <c r="DY21" s="18">
        <f>таблица!GI21</f>
        <v>37</v>
      </c>
      <c r="DZ21" s="18">
        <f>таблица!GJ21</f>
        <v>41</v>
      </c>
      <c r="EA21" s="18">
        <f>таблица!GM21</f>
        <v>39</v>
      </c>
      <c r="EB21" s="18">
        <f>таблица!GN21</f>
        <v>61.3</v>
      </c>
      <c r="EC21" s="18">
        <f>таблица!GO21</f>
        <v>39</v>
      </c>
      <c r="ED21" s="18">
        <f>таблица!GP21</f>
        <v>48</v>
      </c>
      <c r="EE21" s="18">
        <f>таблица!GS21</f>
        <v>45</v>
      </c>
      <c r="EF21" s="18">
        <f>таблица!GT21</f>
        <v>50</v>
      </c>
      <c r="EG21" s="18">
        <f>таблица!GU21</f>
        <v>173</v>
      </c>
      <c r="EH21" s="18">
        <f>таблица!GV21</f>
        <v>173</v>
      </c>
      <c r="EI21" s="18">
        <f>таблица!GY21</f>
        <v>39</v>
      </c>
      <c r="EJ21" s="18">
        <f>таблица!GZ21</f>
        <v>52</v>
      </c>
      <c r="EK21" s="18">
        <f>таблица!HA21</f>
        <v>43.3</v>
      </c>
      <c r="EL21" s="18">
        <f>таблица!HB21</f>
        <v>52</v>
      </c>
      <c r="EM21" s="18">
        <f>таблица!HE21</f>
        <v>36</v>
      </c>
      <c r="EN21" s="18">
        <f>таблица!HF21</f>
        <v>55</v>
      </c>
      <c r="EO21" s="18">
        <f>таблица!HG21</f>
        <v>39</v>
      </c>
      <c r="EP21" s="18">
        <f>таблица!HH21</f>
        <v>59</v>
      </c>
      <c r="EQ21" s="57">
        <f>таблица!HK21</f>
        <v>39.120836491058689</v>
      </c>
      <c r="ER21" s="57">
        <f>таблица!HL21</f>
        <v>54.874933417089359</v>
      </c>
      <c r="ES21" s="57">
        <f>таблица!HM21</f>
        <v>46.333069158730325</v>
      </c>
      <c r="ET21" s="57">
        <f>таблица!HN21</f>
        <v>41.290817321291655</v>
      </c>
      <c r="EU21" s="57">
        <f>таблица!HO21</f>
        <v>58.595149484010854</v>
      </c>
      <c r="EV21" s="57">
        <f>таблица!HP21</f>
        <v>49.187819765243418</v>
      </c>
      <c r="EW21" s="67">
        <v>102.1659765139387</v>
      </c>
      <c r="EX21" s="67">
        <v>99.905929387412343</v>
      </c>
      <c r="EY21" s="66">
        <v>100.78365173581128</v>
      </c>
    </row>
    <row r="22" spans="1:155" x14ac:dyDescent="0.25">
      <c r="A22" s="15" t="s">
        <v>61</v>
      </c>
      <c r="B22" s="16">
        <v>19</v>
      </c>
      <c r="C22" s="17">
        <f>таблица!C22</f>
        <v>12.54</v>
      </c>
      <c r="D22" s="17">
        <f>таблица!D22</f>
        <v>18.04</v>
      </c>
      <c r="E22" s="17">
        <f>таблица!E22</f>
        <v>12.54</v>
      </c>
      <c r="F22" s="17">
        <f>таблица!F22</f>
        <v>19.07</v>
      </c>
      <c r="G22" s="18">
        <f>таблица!I22</f>
        <v>15</v>
      </c>
      <c r="H22" s="18">
        <f>таблица!J22</f>
        <v>15</v>
      </c>
      <c r="I22" s="18">
        <f>таблица!K22</f>
        <v>15</v>
      </c>
      <c r="J22" s="18">
        <f>таблица!L22</f>
        <v>16</v>
      </c>
      <c r="K22" s="17">
        <f>таблица!O22</f>
        <v>0</v>
      </c>
      <c r="L22" s="17">
        <f>таблица!P22</f>
        <v>0</v>
      </c>
      <c r="M22" s="17">
        <f>таблица!Q22</f>
        <v>0</v>
      </c>
      <c r="N22" s="17">
        <f>таблица!R22</f>
        <v>0</v>
      </c>
      <c r="O22" s="18">
        <f>таблица!U22</f>
        <v>11.4</v>
      </c>
      <c r="P22" s="18">
        <f>таблица!V22</f>
        <v>15.6</v>
      </c>
      <c r="Q22" s="18">
        <f>таблица!W22</f>
        <v>11.4</v>
      </c>
      <c r="R22" s="18">
        <f>таблица!X22</f>
        <v>15.6</v>
      </c>
      <c r="S22" s="18">
        <f>таблица!AA22</f>
        <v>24.6</v>
      </c>
      <c r="T22" s="18">
        <f>таблица!AB22</f>
        <v>24.6</v>
      </c>
      <c r="U22" s="18">
        <f>таблица!AC22</f>
        <v>0</v>
      </c>
      <c r="V22" s="18">
        <f>таблица!AD22</f>
        <v>0</v>
      </c>
      <c r="W22" s="17">
        <f>таблица!AG22</f>
        <v>0</v>
      </c>
      <c r="X22" s="17">
        <f>таблица!AH22</f>
        <v>0</v>
      </c>
      <c r="Y22" s="17">
        <f>таблица!AI22</f>
        <v>0</v>
      </c>
      <c r="Z22" s="17">
        <f>таблица!AJ22</f>
        <v>0</v>
      </c>
      <c r="AA22" s="18">
        <f>таблица!AM22</f>
        <v>10.4</v>
      </c>
      <c r="AB22" s="18">
        <f>таблица!AN22</f>
        <v>15.45</v>
      </c>
      <c r="AC22" s="18">
        <f>таблица!AO22</f>
        <v>10.4</v>
      </c>
      <c r="AD22" s="18">
        <f>таблица!AP22</f>
        <v>15.45</v>
      </c>
      <c r="AE22" s="17">
        <f>таблица!AS22</f>
        <v>13.46</v>
      </c>
      <c r="AF22" s="17">
        <f>таблица!AT22</f>
        <v>20</v>
      </c>
      <c r="AG22" s="17">
        <f>таблица!AU22</f>
        <v>13.46</v>
      </c>
      <c r="AH22" s="17">
        <f>таблица!AV22</f>
        <v>20</v>
      </c>
      <c r="AI22" s="18">
        <f>таблица!AY22</f>
        <v>17</v>
      </c>
      <c r="AJ22" s="18">
        <f>таблица!AZ22</f>
        <v>22.3</v>
      </c>
      <c r="AK22" s="18">
        <f>таблица!BA22</f>
        <v>19</v>
      </c>
      <c r="AL22" s="18">
        <f>таблица!BB22</f>
        <v>22.3</v>
      </c>
      <c r="AM22" s="18">
        <f>таблица!BE22</f>
        <v>11</v>
      </c>
      <c r="AN22" s="18">
        <f>таблица!BF22</f>
        <v>19.2</v>
      </c>
      <c r="AO22" s="18">
        <f>таблица!BG22</f>
        <v>11</v>
      </c>
      <c r="AP22" s="18">
        <f>таблица!BH22</f>
        <v>19.2</v>
      </c>
      <c r="AQ22" s="18">
        <f>таблица!BK22</f>
        <v>14.01</v>
      </c>
      <c r="AR22" s="18">
        <f>таблица!BL22</f>
        <v>19.399999999999999</v>
      </c>
      <c r="AS22" s="18">
        <f>таблица!BM22</f>
        <v>14.01</v>
      </c>
      <c r="AT22" s="18">
        <f>таблица!BN22</f>
        <v>19.399999999999999</v>
      </c>
      <c r="AU22" s="18">
        <f>таблица!BQ22</f>
        <v>0</v>
      </c>
      <c r="AV22" s="18">
        <f>таблица!BR22</f>
        <v>0</v>
      </c>
      <c r="AW22" s="18">
        <f>таблица!BS22</f>
        <v>0</v>
      </c>
      <c r="AX22" s="18">
        <f>таблица!BT22</f>
        <v>0</v>
      </c>
      <c r="AY22" s="17">
        <f>таблица!BW22</f>
        <v>16.399999999999999</v>
      </c>
      <c r="AZ22" s="17">
        <f>таблица!BX22</f>
        <v>19.07</v>
      </c>
      <c r="BA22" s="17">
        <f>таблица!BY22</f>
        <v>16.399999999999999</v>
      </c>
      <c r="BB22" s="17">
        <f>таблица!BZ22</f>
        <v>19.07</v>
      </c>
      <c r="BC22" s="18">
        <f>таблица!CC22</f>
        <v>17</v>
      </c>
      <c r="BD22" s="18">
        <f>таблица!CD22</f>
        <v>28</v>
      </c>
      <c r="BE22" s="18">
        <f>таблица!CE22</f>
        <v>17</v>
      </c>
      <c r="BF22" s="18">
        <f>таблица!CF22</f>
        <v>28</v>
      </c>
      <c r="BG22" s="18">
        <f>таблица!CI22</f>
        <v>13.25</v>
      </c>
      <c r="BH22" s="18">
        <f>таблица!CJ22</f>
        <v>27.05</v>
      </c>
      <c r="BI22" s="18">
        <f>таблица!CK22</f>
        <v>13.25</v>
      </c>
      <c r="BJ22" s="18">
        <f>таблица!CL22</f>
        <v>27.05</v>
      </c>
      <c r="BK22" s="18">
        <f>таблица!CO22</f>
        <v>17.86</v>
      </c>
      <c r="BL22" s="18">
        <f>таблица!CP22</f>
        <v>30</v>
      </c>
      <c r="BM22" s="18">
        <f>таблица!CQ22</f>
        <v>11</v>
      </c>
      <c r="BN22" s="18">
        <f>таблица!CR22</f>
        <v>37</v>
      </c>
      <c r="BO22" s="18">
        <f>таблица!CU22</f>
        <v>22</v>
      </c>
      <c r="BP22" s="18">
        <f>таблица!CV22</f>
        <v>22</v>
      </c>
      <c r="BQ22" s="18">
        <f>таблица!CW22</f>
        <v>22</v>
      </c>
      <c r="BR22" s="18">
        <f>таблица!CX22</f>
        <v>22</v>
      </c>
      <c r="BS22" s="18">
        <f>таблица!DA22</f>
        <v>13</v>
      </c>
      <c r="BT22" s="18">
        <f>таблица!DB22</f>
        <v>13.3</v>
      </c>
      <c r="BU22" s="18">
        <f>таблица!DC22</f>
        <v>13</v>
      </c>
      <c r="BV22" s="18">
        <f>таблица!DD22</f>
        <v>13.3</v>
      </c>
      <c r="BW22" s="18">
        <f>таблица!DG22</f>
        <v>11.97</v>
      </c>
      <c r="BX22" s="18">
        <f>таблица!DH22</f>
        <v>15</v>
      </c>
      <c r="BY22" s="18">
        <f>таблица!DI22</f>
        <v>11.82</v>
      </c>
      <c r="BZ22" s="18">
        <f>таблица!DJ22</f>
        <v>15</v>
      </c>
      <c r="CA22" s="17">
        <f>таблица!DM22</f>
        <v>18</v>
      </c>
      <c r="CB22" s="17">
        <f>таблица!DN22</f>
        <v>18</v>
      </c>
      <c r="CC22" s="17">
        <f>таблица!DO22</f>
        <v>18</v>
      </c>
      <c r="CD22" s="17">
        <f>таблица!DP22</f>
        <v>18</v>
      </c>
      <c r="CE22" s="18">
        <f>таблица!DS22</f>
        <v>11.33</v>
      </c>
      <c r="CF22" s="18">
        <f>таблица!DT22</f>
        <v>15</v>
      </c>
      <c r="CG22" s="18">
        <f>таблица!DU22</f>
        <v>11.33</v>
      </c>
      <c r="CH22" s="18">
        <f>таблица!DV22</f>
        <v>15</v>
      </c>
      <c r="CI22" s="18">
        <f>таблица!DY22</f>
        <v>12</v>
      </c>
      <c r="CJ22" s="18">
        <f>таблица!DZ22</f>
        <v>32</v>
      </c>
      <c r="CK22" s="18">
        <f>таблица!EA22</f>
        <v>12</v>
      </c>
      <c r="CL22" s="18">
        <f>таблица!EB22</f>
        <v>32</v>
      </c>
      <c r="CM22" s="18">
        <f>таблица!EE22</f>
        <v>14.5</v>
      </c>
      <c r="CN22" s="18">
        <f>таблица!EF22</f>
        <v>14.6</v>
      </c>
      <c r="CO22" s="18">
        <f>таблица!EG22</f>
        <v>14.5</v>
      </c>
      <c r="CP22" s="18">
        <f>таблица!EH22</f>
        <v>14.6</v>
      </c>
      <c r="CQ22" s="17">
        <f>таблица!EK22</f>
        <v>23</v>
      </c>
      <c r="CR22" s="17">
        <f>таблица!EL22</f>
        <v>23</v>
      </c>
      <c r="CS22" s="17">
        <f>таблица!EM22</f>
        <v>0</v>
      </c>
      <c r="CT22" s="17">
        <f>таблица!EN22</f>
        <v>0</v>
      </c>
      <c r="CU22" s="17">
        <f>таблица!EQ22</f>
        <v>23</v>
      </c>
      <c r="CV22" s="17">
        <f>таблица!ER22</f>
        <v>23</v>
      </c>
      <c r="CW22" s="17">
        <f>таблица!ES22</f>
        <v>23</v>
      </c>
      <c r="CX22" s="17">
        <f>таблица!ET22</f>
        <v>23</v>
      </c>
      <c r="CY22" s="18">
        <f>таблица!EW22</f>
        <v>8.86</v>
      </c>
      <c r="CZ22" s="18">
        <f>таблица!EX22</f>
        <v>14.69</v>
      </c>
      <c r="DA22" s="18">
        <f>таблица!EY22</f>
        <v>8.86</v>
      </c>
      <c r="DB22" s="18">
        <f>таблица!EZ22</f>
        <v>14.69</v>
      </c>
      <c r="DC22" s="18">
        <f>таблица!FC22</f>
        <v>13</v>
      </c>
      <c r="DD22" s="18">
        <f>таблица!FD22</f>
        <v>28</v>
      </c>
      <c r="DE22" s="18">
        <f>таблица!FE22</f>
        <v>14.75</v>
      </c>
      <c r="DF22" s="18">
        <f>таблица!FF22</f>
        <v>28</v>
      </c>
      <c r="DG22" s="17">
        <f>таблица!FI22</f>
        <v>18</v>
      </c>
      <c r="DH22" s="17">
        <f>таблица!FJ22</f>
        <v>20.04</v>
      </c>
      <c r="DI22" s="17">
        <f>таблица!FK22</f>
        <v>18</v>
      </c>
      <c r="DJ22" s="17">
        <f>таблица!FL22</f>
        <v>20.04</v>
      </c>
      <c r="DK22" s="18">
        <f>таблица!FO22</f>
        <v>12</v>
      </c>
      <c r="DL22" s="18">
        <f>таблица!FP22</f>
        <v>16</v>
      </c>
      <c r="DM22" s="18">
        <f>таблица!FQ22</f>
        <v>13.5</v>
      </c>
      <c r="DN22" s="18">
        <f>таблица!FR22</f>
        <v>19.8</v>
      </c>
      <c r="DO22" s="18">
        <f>таблица!FU22</f>
        <v>15.27</v>
      </c>
      <c r="DP22" s="18">
        <f>таблица!FV22</f>
        <v>15.62</v>
      </c>
      <c r="DQ22" s="18">
        <f>таблица!FW22</f>
        <v>15.27</v>
      </c>
      <c r="DR22" s="18">
        <f>таблица!FX22</f>
        <v>19.45</v>
      </c>
      <c r="DS22" s="17">
        <f>таблица!GA22</f>
        <v>17</v>
      </c>
      <c r="DT22" s="17">
        <f>таблица!GB22</f>
        <v>17</v>
      </c>
      <c r="DU22" s="17">
        <f>таблица!GC22</f>
        <v>17</v>
      </c>
      <c r="DV22" s="17">
        <f>таблица!GD22</f>
        <v>17</v>
      </c>
      <c r="DW22" s="18">
        <f>таблица!GG22</f>
        <v>9</v>
      </c>
      <c r="DX22" s="18">
        <f>таблица!GH22</f>
        <v>16</v>
      </c>
      <c r="DY22" s="18">
        <f>таблица!GI22</f>
        <v>9</v>
      </c>
      <c r="DZ22" s="18">
        <f>таблица!GJ22</f>
        <v>18</v>
      </c>
      <c r="EA22" s="18">
        <f>таблица!GM22</f>
        <v>17.77</v>
      </c>
      <c r="EB22" s="18">
        <f>таблица!GN22</f>
        <v>17.77</v>
      </c>
      <c r="EC22" s="18">
        <f>таблица!GO22</f>
        <v>17.77</v>
      </c>
      <c r="ED22" s="18">
        <f>таблица!GP22</f>
        <v>31</v>
      </c>
      <c r="EE22" s="18">
        <f>таблица!GS22</f>
        <v>33</v>
      </c>
      <c r="EF22" s="18">
        <f>таблица!GT22</f>
        <v>45</v>
      </c>
      <c r="EG22" s="18">
        <f>таблица!GU22</f>
        <v>31</v>
      </c>
      <c r="EH22" s="18">
        <f>таблица!GV22</f>
        <v>31</v>
      </c>
      <c r="EI22" s="18">
        <f>таблица!GY22</f>
        <v>14</v>
      </c>
      <c r="EJ22" s="18">
        <f>таблица!GZ22</f>
        <v>20</v>
      </c>
      <c r="EK22" s="18">
        <f>таблица!HA22</f>
        <v>14</v>
      </c>
      <c r="EL22" s="18">
        <f>таблица!HB22</f>
        <v>20</v>
      </c>
      <c r="EM22" s="18">
        <f>таблица!HE22</f>
        <v>13</v>
      </c>
      <c r="EN22" s="18">
        <f>таблица!HF22</f>
        <v>21</v>
      </c>
      <c r="EO22" s="18">
        <f>таблица!HG22</f>
        <v>12</v>
      </c>
      <c r="EP22" s="18">
        <f>таблица!HH22</f>
        <v>21</v>
      </c>
      <c r="EQ22" s="57">
        <f>таблица!HK22</f>
        <v>14.89109461925247</v>
      </c>
      <c r="ER22" s="57">
        <f>таблица!HL22</f>
        <v>19.819191181028717</v>
      </c>
      <c r="ES22" s="57">
        <f>таблица!HM22</f>
        <v>17.179332092772189</v>
      </c>
      <c r="ET22" s="57">
        <f>таблица!HN22</f>
        <v>14.315861037009808</v>
      </c>
      <c r="EU22" s="57">
        <f>таблица!HO22</f>
        <v>20.2710381988317</v>
      </c>
      <c r="EV22" s="57">
        <f>таблица!HP22</f>
        <v>17.035180243554581</v>
      </c>
      <c r="EW22" s="66">
        <v>102.49714403852832</v>
      </c>
      <c r="EX22" s="66">
        <v>101.88147407191117</v>
      </c>
      <c r="EY22" s="66">
        <v>102.14067832829963</v>
      </c>
    </row>
    <row r="23" spans="1:155" x14ac:dyDescent="0.25">
      <c r="A23" s="15" t="s">
        <v>62</v>
      </c>
      <c r="B23" s="16">
        <v>20</v>
      </c>
      <c r="C23" s="17">
        <f>таблица!C23</f>
        <v>16.2</v>
      </c>
      <c r="D23" s="17">
        <f>таблица!D23</f>
        <v>18.399999999999999</v>
      </c>
      <c r="E23" s="17">
        <f>таблица!E23</f>
        <v>16.2</v>
      </c>
      <c r="F23" s="17">
        <f>таблица!F23</f>
        <v>18.399999999999999</v>
      </c>
      <c r="G23" s="18">
        <f>таблица!I23</f>
        <v>12</v>
      </c>
      <c r="H23" s="18">
        <f>таблица!J23</f>
        <v>39.5</v>
      </c>
      <c r="I23" s="18">
        <f>таблица!K23</f>
        <v>12</v>
      </c>
      <c r="J23" s="18">
        <f>таблица!L23</f>
        <v>39.5</v>
      </c>
      <c r="K23" s="17">
        <f>таблица!O23</f>
        <v>0</v>
      </c>
      <c r="L23" s="17">
        <f>таблица!P23</f>
        <v>0</v>
      </c>
      <c r="M23" s="17">
        <f>таблица!Q23</f>
        <v>0</v>
      </c>
      <c r="N23" s="17">
        <f>таблица!R23</f>
        <v>0</v>
      </c>
      <c r="O23" s="18">
        <f>таблица!U23</f>
        <v>13.1</v>
      </c>
      <c r="P23" s="18">
        <f>таблица!V23</f>
        <v>13.3</v>
      </c>
      <c r="Q23" s="18">
        <f>таблица!W23</f>
        <v>13.1</v>
      </c>
      <c r="R23" s="18">
        <f>таблица!X23</f>
        <v>13.3</v>
      </c>
      <c r="S23" s="18">
        <f>таблица!AA23</f>
        <v>69.900000000000006</v>
      </c>
      <c r="T23" s="18">
        <f>таблица!AB23</f>
        <v>69.900000000000006</v>
      </c>
      <c r="U23" s="18">
        <f>таблица!AC23</f>
        <v>69.900000000000006</v>
      </c>
      <c r="V23" s="18">
        <f>таблица!AD23</f>
        <v>69.900000000000006</v>
      </c>
      <c r="W23" s="17">
        <f>таблица!AG23</f>
        <v>18</v>
      </c>
      <c r="X23" s="17">
        <f>таблица!AH23</f>
        <v>18</v>
      </c>
      <c r="Y23" s="17">
        <f>таблица!AI23</f>
        <v>18</v>
      </c>
      <c r="Z23" s="17">
        <f>таблица!AJ23</f>
        <v>18</v>
      </c>
      <c r="AA23" s="18">
        <f>таблица!AM23</f>
        <v>15</v>
      </c>
      <c r="AB23" s="18">
        <f>таблица!AN23</f>
        <v>33</v>
      </c>
      <c r="AC23" s="18">
        <f>таблица!AO23</f>
        <v>15</v>
      </c>
      <c r="AD23" s="18">
        <f>таблица!AP23</f>
        <v>33</v>
      </c>
      <c r="AE23" s="17">
        <f>таблица!AS23</f>
        <v>18.510000000000002</v>
      </c>
      <c r="AF23" s="17">
        <f>таблица!AT23</f>
        <v>25</v>
      </c>
      <c r="AG23" s="17">
        <f>таблица!AU23</f>
        <v>18.510000000000002</v>
      </c>
      <c r="AH23" s="17">
        <f>таблица!AV23</f>
        <v>25</v>
      </c>
      <c r="AI23" s="18">
        <f>таблица!AY23</f>
        <v>16</v>
      </c>
      <c r="AJ23" s="18">
        <f>таблица!AZ23</f>
        <v>18</v>
      </c>
      <c r="AK23" s="18">
        <f>таблица!BA23</f>
        <v>17.399999999999999</v>
      </c>
      <c r="AL23" s="18">
        <f>таблица!BB23</f>
        <v>18</v>
      </c>
      <c r="AM23" s="18">
        <f>таблица!BE23</f>
        <v>12.5</v>
      </c>
      <c r="AN23" s="18">
        <f>таблица!BF23</f>
        <v>14</v>
      </c>
      <c r="AO23" s="18">
        <f>таблица!BG23</f>
        <v>12.5</v>
      </c>
      <c r="AP23" s="18">
        <f>таблица!BH23</f>
        <v>14</v>
      </c>
      <c r="AQ23" s="18">
        <f>таблица!BK23</f>
        <v>12.8</v>
      </c>
      <c r="AR23" s="18">
        <f>таблица!BL23</f>
        <v>13.4</v>
      </c>
      <c r="AS23" s="18">
        <f>таблица!BM23</f>
        <v>13.5</v>
      </c>
      <c r="AT23" s="18">
        <f>таблица!BN23</f>
        <v>20.2</v>
      </c>
      <c r="AU23" s="18">
        <f>таблица!BQ23</f>
        <v>18.05</v>
      </c>
      <c r="AV23" s="18">
        <f>таблица!BR23</f>
        <v>18.05</v>
      </c>
      <c r="AW23" s="18">
        <f>таблица!BS23</f>
        <v>17.84</v>
      </c>
      <c r="AX23" s="18">
        <f>таблица!BT23</f>
        <v>18.05</v>
      </c>
      <c r="AY23" s="17">
        <f>таблица!BW23</f>
        <v>16.55</v>
      </c>
      <c r="AZ23" s="17">
        <f>таблица!BX23</f>
        <v>17.3</v>
      </c>
      <c r="BA23" s="17">
        <f>таблица!BY23</f>
        <v>16.55</v>
      </c>
      <c r="BB23" s="17">
        <f>таблица!BZ23</f>
        <v>17.3</v>
      </c>
      <c r="BC23" s="18">
        <f>таблица!CC23</f>
        <v>14.62</v>
      </c>
      <c r="BD23" s="18">
        <f>таблица!CD23</f>
        <v>17</v>
      </c>
      <c r="BE23" s="18">
        <f>таблица!CE23</f>
        <v>14.62</v>
      </c>
      <c r="BF23" s="18">
        <f>таблица!CF23</f>
        <v>14.62</v>
      </c>
      <c r="BG23" s="18">
        <f>таблица!CI23</f>
        <v>16.149999999999999</v>
      </c>
      <c r="BH23" s="18">
        <f>таблица!CJ23</f>
        <v>17.45</v>
      </c>
      <c r="BI23" s="18">
        <f>таблица!CK23</f>
        <v>16.149999999999999</v>
      </c>
      <c r="BJ23" s="18">
        <f>таблица!CL23</f>
        <v>17.45</v>
      </c>
      <c r="BK23" s="18">
        <f>таблица!CO23</f>
        <v>14.6</v>
      </c>
      <c r="BL23" s="18">
        <f>таблица!CP23</f>
        <v>28</v>
      </c>
      <c r="BM23" s="18">
        <f>таблица!CQ23</f>
        <v>14.23</v>
      </c>
      <c r="BN23" s="18">
        <f>таблица!CR23</f>
        <v>28</v>
      </c>
      <c r="BO23" s="18">
        <f>таблица!CU23</f>
        <v>35</v>
      </c>
      <c r="BP23" s="18">
        <f>таблица!CV23</f>
        <v>35</v>
      </c>
      <c r="BQ23" s="18">
        <f>таблица!CW23</f>
        <v>35</v>
      </c>
      <c r="BR23" s="18">
        <f>таблица!CX23</f>
        <v>35</v>
      </c>
      <c r="BS23" s="18">
        <f>таблица!DA23</f>
        <v>12</v>
      </c>
      <c r="BT23" s="18">
        <f>таблица!DB23</f>
        <v>12.8</v>
      </c>
      <c r="BU23" s="18">
        <f>таблица!DC23</f>
        <v>12</v>
      </c>
      <c r="BV23" s="18">
        <f>таблица!DD23</f>
        <v>12.8</v>
      </c>
      <c r="BW23" s="18">
        <f>таблица!DG23</f>
        <v>11.05</v>
      </c>
      <c r="BX23" s="18">
        <f>таблица!DH23</f>
        <v>12.74</v>
      </c>
      <c r="BY23" s="18">
        <f>таблица!DI23</f>
        <v>11.05</v>
      </c>
      <c r="BZ23" s="18">
        <f>таблица!DJ23</f>
        <v>12.74</v>
      </c>
      <c r="CA23" s="17">
        <f>таблица!DM23</f>
        <v>29</v>
      </c>
      <c r="CB23" s="17">
        <f>таблица!DN23</f>
        <v>29</v>
      </c>
      <c r="CC23" s="17">
        <f>таблица!DO23</f>
        <v>0</v>
      </c>
      <c r="CD23" s="17">
        <f>таблица!DP23</f>
        <v>0</v>
      </c>
      <c r="CE23" s="18">
        <f>таблица!DS23</f>
        <v>13.27</v>
      </c>
      <c r="CF23" s="18">
        <f>таблица!DT23</f>
        <v>14</v>
      </c>
      <c r="CG23" s="18">
        <f>таблица!DU23</f>
        <v>13.27</v>
      </c>
      <c r="CH23" s="18">
        <f>таблица!DV23</f>
        <v>14</v>
      </c>
      <c r="CI23" s="18">
        <f>таблица!DY23</f>
        <v>15</v>
      </c>
      <c r="CJ23" s="18">
        <f>таблица!DZ23</f>
        <v>40</v>
      </c>
      <c r="CK23" s="18">
        <f>таблица!EA23</f>
        <v>15</v>
      </c>
      <c r="CL23" s="18">
        <f>таблица!EB23</f>
        <v>40</v>
      </c>
      <c r="CM23" s="18">
        <f>таблица!EE23</f>
        <v>13.2</v>
      </c>
      <c r="CN23" s="18">
        <f>таблица!EF23</f>
        <v>14</v>
      </c>
      <c r="CO23" s="18">
        <f>таблица!EG23</f>
        <v>13.2</v>
      </c>
      <c r="CP23" s="18">
        <f>таблица!EH23</f>
        <v>14</v>
      </c>
      <c r="CQ23" s="17">
        <f>таблица!EK23</f>
        <v>11</v>
      </c>
      <c r="CR23" s="17">
        <f>таблица!EL23</f>
        <v>11</v>
      </c>
      <c r="CS23" s="17">
        <f>таблица!EM23</f>
        <v>11</v>
      </c>
      <c r="CT23" s="17">
        <f>таблица!EN23</f>
        <v>11</v>
      </c>
      <c r="CU23" s="17">
        <f>таблица!EQ23</f>
        <v>16.079999999999998</v>
      </c>
      <c r="CV23" s="17">
        <f>таблица!ER23</f>
        <v>16.079999999999998</v>
      </c>
      <c r="CW23" s="17">
        <f>таблица!ES23</f>
        <v>16.079999999999998</v>
      </c>
      <c r="CX23" s="17">
        <f>таблица!ET23</f>
        <v>18.04</v>
      </c>
      <c r="CY23" s="18">
        <f>таблица!EW23</f>
        <v>7.5</v>
      </c>
      <c r="CZ23" s="18">
        <f>таблица!EX23</f>
        <v>15.1</v>
      </c>
      <c r="DA23" s="18">
        <f>таблица!EY23</f>
        <v>7.5</v>
      </c>
      <c r="DB23" s="18">
        <f>таблица!EZ23</f>
        <v>15.1</v>
      </c>
      <c r="DC23" s="18">
        <f>таблица!FC23</f>
        <v>13</v>
      </c>
      <c r="DD23" s="18">
        <f>таблица!FD23</f>
        <v>36.299999999999997</v>
      </c>
      <c r="DE23" s="18">
        <f>таблица!FE23</f>
        <v>13</v>
      </c>
      <c r="DF23" s="18">
        <f>таблица!FF23</f>
        <v>36.299999999999997</v>
      </c>
      <c r="DG23" s="17">
        <f>таблица!FI23</f>
        <v>13</v>
      </c>
      <c r="DH23" s="17">
        <f>таблица!FJ23</f>
        <v>22</v>
      </c>
      <c r="DI23" s="17">
        <f>таблица!FK23</f>
        <v>0</v>
      </c>
      <c r="DJ23" s="17">
        <f>таблица!FL23</f>
        <v>0</v>
      </c>
      <c r="DK23" s="18">
        <f>таблица!FO23</f>
        <v>13</v>
      </c>
      <c r="DL23" s="18">
        <f>таблица!FP23</f>
        <v>14.5</v>
      </c>
      <c r="DM23" s="18">
        <f>таблица!FQ23</f>
        <v>13</v>
      </c>
      <c r="DN23" s="18">
        <f>таблица!FR23</f>
        <v>15.1</v>
      </c>
      <c r="DO23" s="18">
        <f>таблица!FU23</f>
        <v>13.68</v>
      </c>
      <c r="DP23" s="18">
        <f>таблица!FV23</f>
        <v>14.8</v>
      </c>
      <c r="DQ23" s="18">
        <f>таблица!FW23</f>
        <v>13.68</v>
      </c>
      <c r="DR23" s="18">
        <f>таблица!FX23</f>
        <v>14.78</v>
      </c>
      <c r="DS23" s="17">
        <f>таблица!GA23</f>
        <v>16.5</v>
      </c>
      <c r="DT23" s="17">
        <f>таблица!GB23</f>
        <v>16.5</v>
      </c>
      <c r="DU23" s="17">
        <f>таблица!GC23</f>
        <v>16.5</v>
      </c>
      <c r="DV23" s="17">
        <f>таблица!GD23</f>
        <v>16.5</v>
      </c>
      <c r="DW23" s="18">
        <f>таблица!GG23</f>
        <v>12.99</v>
      </c>
      <c r="DX23" s="18">
        <f>таблица!GH23</f>
        <v>25.2</v>
      </c>
      <c r="DY23" s="18">
        <f>таблица!GI23</f>
        <v>14</v>
      </c>
      <c r="DZ23" s="18">
        <f>таблица!GJ23</f>
        <v>25.2</v>
      </c>
      <c r="EA23" s="18">
        <f>таблица!GM23</f>
        <v>13.47</v>
      </c>
      <c r="EB23" s="18">
        <f>таблица!GN23</f>
        <v>15</v>
      </c>
      <c r="EC23" s="18">
        <f>таблица!GO23</f>
        <v>13.47</v>
      </c>
      <c r="ED23" s="18">
        <f>таблица!GP23</f>
        <v>13.47</v>
      </c>
      <c r="EE23" s="18">
        <f>таблица!GS23</f>
        <v>25</v>
      </c>
      <c r="EF23" s="18">
        <f>таблица!GT23</f>
        <v>25</v>
      </c>
      <c r="EG23" s="18">
        <f>таблица!GU23</f>
        <v>25</v>
      </c>
      <c r="EH23" s="18">
        <f>таблица!GV23</f>
        <v>25</v>
      </c>
      <c r="EI23" s="18">
        <f>таблица!GY23</f>
        <v>12</v>
      </c>
      <c r="EJ23" s="18">
        <f>таблица!GZ23</f>
        <v>20</v>
      </c>
      <c r="EK23" s="18">
        <f>таблица!HA23</f>
        <v>12</v>
      </c>
      <c r="EL23" s="18">
        <f>таблица!HB23</f>
        <v>20</v>
      </c>
      <c r="EM23" s="18">
        <f>таблица!HE23</f>
        <v>12</v>
      </c>
      <c r="EN23" s="18">
        <f>таблица!HF23</f>
        <v>19</v>
      </c>
      <c r="EO23" s="18">
        <f>таблица!HG23</f>
        <v>12</v>
      </c>
      <c r="EP23" s="18">
        <f>таблица!HH23</f>
        <v>19</v>
      </c>
      <c r="EQ23" s="57">
        <f>таблица!HK23</f>
        <v>15.372611547936803</v>
      </c>
      <c r="ER23" s="57">
        <f>таблица!HL23</f>
        <v>19.939995257341259</v>
      </c>
      <c r="ES23" s="57">
        <f>таблица!HM23</f>
        <v>17.507992499393215</v>
      </c>
      <c r="ET23" s="57">
        <f>таблица!HN23</f>
        <v>15.23698481374953</v>
      </c>
      <c r="EU23" s="57">
        <f>таблица!HO23</f>
        <v>19.839549496730928</v>
      </c>
      <c r="EV23" s="57">
        <f>таблица!HP23</f>
        <v>17.386630334637047</v>
      </c>
      <c r="EW23" s="67">
        <v>101.07340954215707</v>
      </c>
      <c r="EX23" s="67">
        <v>101.49944833786239</v>
      </c>
      <c r="EY23" s="66">
        <v>101.32696130182954</v>
      </c>
    </row>
    <row r="24" spans="1:155" s="71" customFormat="1" x14ac:dyDescent="0.25">
      <c r="A24" s="71" t="s">
        <v>83</v>
      </c>
      <c r="C24" s="72">
        <f t="shared" ref="C24:E24" si="0">COUNTIF(C4:C23,0)+COUNTIF(C4:C23,"")</f>
        <v>6</v>
      </c>
      <c r="D24" s="72">
        <f t="shared" si="0"/>
        <v>6</v>
      </c>
      <c r="E24" s="72">
        <f t="shared" si="0"/>
        <v>4</v>
      </c>
      <c r="F24" s="72">
        <f t="shared" ref="F24" si="1">COUNTIF(F4:F23,0)+COUNTIF(F4:F23,"")</f>
        <v>4</v>
      </c>
      <c r="G24" s="72">
        <f t="shared" ref="G24" si="2">COUNTIF(G4:G23,0)+COUNTIF(G4:G23,"")</f>
        <v>2</v>
      </c>
      <c r="H24" s="72">
        <f t="shared" ref="H24" si="3">COUNTIF(H4:H23,0)+COUNTIF(H4:H23,"")</f>
        <v>2</v>
      </c>
      <c r="I24" s="72">
        <f t="shared" ref="I24" si="4">COUNTIF(I4:I23,0)+COUNTIF(I4:I23,"")</f>
        <v>2</v>
      </c>
      <c r="J24" s="72">
        <f t="shared" ref="J24" si="5">COUNTIF(J4:J23,0)+COUNTIF(J4:J23,"")</f>
        <v>2</v>
      </c>
      <c r="K24" s="72">
        <f t="shared" ref="K24" si="6">COUNTIF(K4:K23,0)+COUNTIF(K4:K23,"")</f>
        <v>11</v>
      </c>
      <c r="L24" s="72">
        <f t="shared" ref="L24" si="7">COUNTIF(L4:L23,0)+COUNTIF(L4:L23,"")</f>
        <v>11</v>
      </c>
      <c r="M24" s="72">
        <f t="shared" ref="M24" si="8">COUNTIF(M4:M23,0)+COUNTIF(M4:M23,"")</f>
        <v>11</v>
      </c>
      <c r="N24" s="72">
        <f t="shared" ref="N24" si="9">COUNTIF(N4:N23,0)+COUNTIF(N4:N23,"")</f>
        <v>11</v>
      </c>
      <c r="O24" s="72">
        <f t="shared" ref="O24" si="10">COUNTIF(O4:O23,0)+COUNTIF(O4:O23,"")</f>
        <v>1</v>
      </c>
      <c r="P24" s="72">
        <f>COUNTIF(P4:P23,0)+COUNTIF(P4:P23,"")</f>
        <v>1</v>
      </c>
      <c r="Q24" s="72">
        <f t="shared" ref="Q24" si="11">COUNTIF(Q4:Q23,0)+COUNTIF(Q4:Q23,"")</f>
        <v>1</v>
      </c>
      <c r="R24" s="72">
        <f t="shared" ref="R24" si="12">COUNTIF(R4:R23,0)+COUNTIF(R4:R23,"")</f>
        <v>1</v>
      </c>
      <c r="S24" s="72">
        <f t="shared" ref="S24" si="13">COUNTIF(S4:S23,0)+COUNTIF(S4:S23,"")</f>
        <v>11</v>
      </c>
      <c r="T24" s="72">
        <f t="shared" ref="T24" si="14">COUNTIF(T4:T23,0)+COUNTIF(T4:T23,"")</f>
        <v>11</v>
      </c>
      <c r="U24" s="72">
        <f t="shared" ref="U24" si="15">COUNTIF(U4:U23,0)+COUNTIF(U4:U23,"")</f>
        <v>13</v>
      </c>
      <c r="V24" s="72">
        <f t="shared" ref="V24" si="16">COUNTIF(V4:V23,0)+COUNTIF(V4:V23,"")</f>
        <v>13</v>
      </c>
      <c r="W24" s="72">
        <f t="shared" ref="W24" si="17">COUNTIF(W4:W23,0)+COUNTIF(W4:W23,"")</f>
        <v>7</v>
      </c>
      <c r="X24" s="72">
        <f t="shared" ref="X24" si="18">COUNTIF(X4:X23,0)+COUNTIF(X4:X23,"")</f>
        <v>7</v>
      </c>
      <c r="Y24" s="72">
        <f t="shared" ref="Y24" si="19">COUNTIF(Y4:Y23,0)+COUNTIF(Y4:Y23,"")</f>
        <v>8</v>
      </c>
      <c r="Z24" s="72">
        <f t="shared" ref="Z24" si="20">COUNTIF(Z4:Z23,0)+COUNTIF(Z4:Z23,"")</f>
        <v>8</v>
      </c>
      <c r="AA24" s="72">
        <f t="shared" ref="AA24" si="21">COUNTIF(AA4:AA23,0)+COUNTIF(AA4:AA23,"")</f>
        <v>2</v>
      </c>
      <c r="AB24" s="72">
        <f t="shared" ref="AB24" si="22">COUNTIF(AB4:AB23,0)+COUNTIF(AB4:AB23,"")</f>
        <v>2</v>
      </c>
      <c r="AC24" s="72">
        <f t="shared" ref="AC24" si="23">COUNTIF(AC4:AC23,0)+COUNTIF(AC4:AC23,"")</f>
        <v>2</v>
      </c>
      <c r="AD24" s="72">
        <f t="shared" ref="AD24" si="24">COUNTIF(AD4:AD23,0)+COUNTIF(AD4:AD23,"")</f>
        <v>2</v>
      </c>
      <c r="AE24" s="72">
        <f t="shared" ref="AE24" si="25">COUNTIF(AE4:AE23,0)+COUNTIF(AE4:AE23,"")</f>
        <v>3</v>
      </c>
      <c r="AF24" s="72">
        <f t="shared" ref="AF24" si="26">COUNTIF(AF4:AF23,0)+COUNTIF(AF4:AF23,"")</f>
        <v>3</v>
      </c>
      <c r="AG24" s="72">
        <f t="shared" ref="AG24" si="27">COUNTIF(AG4:AG23,0)+COUNTIF(AG4:AG23,"")</f>
        <v>3</v>
      </c>
      <c r="AH24" s="72">
        <f t="shared" ref="AH24" si="28">COUNTIF(AH4:AH23,0)+COUNTIF(AH4:AH23,"")</f>
        <v>3</v>
      </c>
      <c r="AI24" s="72">
        <f t="shared" ref="AI24" si="29">COUNTIF(AI4:AI23,0)+COUNTIF(AI4:AI23,"")</f>
        <v>5</v>
      </c>
      <c r="AJ24" s="72">
        <f t="shared" ref="AJ24" si="30">COUNTIF(AJ4:AJ23,0)+COUNTIF(AJ4:AJ23,"")</f>
        <v>5</v>
      </c>
      <c r="AK24" s="72">
        <f t="shared" ref="AK24" si="31">COUNTIF(AK4:AK23,0)+COUNTIF(AK4:AK23,"")</f>
        <v>3</v>
      </c>
      <c r="AL24" s="72">
        <f t="shared" ref="AL24" si="32">COUNTIF(AL4:AL23,0)+COUNTIF(AL4:AL23,"")</f>
        <v>3</v>
      </c>
      <c r="AM24" s="72">
        <f t="shared" ref="AM24" si="33">COUNTIF(AM4:AM23,0)+COUNTIF(AM4:AM23,"")</f>
        <v>3</v>
      </c>
      <c r="AN24" s="72">
        <f t="shared" ref="AN24" si="34">COUNTIF(AN4:AN23,0)+COUNTIF(AN4:AN23,"")</f>
        <v>3</v>
      </c>
      <c r="AO24" s="72">
        <f t="shared" ref="AO24" si="35">COUNTIF(AO4:AO23,0)+COUNTIF(AO4:AO23,"")</f>
        <v>3</v>
      </c>
      <c r="AP24" s="72">
        <f t="shared" ref="AP24" si="36">COUNTIF(AP4:AP23,0)+COUNTIF(AP4:AP23,"")</f>
        <v>3</v>
      </c>
      <c r="AQ24" s="72">
        <f t="shared" ref="AQ24" si="37">COUNTIF(AQ4:AQ23,0)+COUNTIF(AQ4:AQ23,"")</f>
        <v>2</v>
      </c>
      <c r="AR24" s="72">
        <f t="shared" ref="AR24" si="38">COUNTIF(AR4:AR23,0)+COUNTIF(AR4:AR23,"")</f>
        <v>2</v>
      </c>
      <c r="AS24" s="72">
        <f t="shared" ref="AS24" si="39">COUNTIF(AS4:AS23,0)+COUNTIF(AS4:AS23,"")</f>
        <v>3</v>
      </c>
      <c r="AT24" s="72">
        <f t="shared" ref="AT24" si="40">COUNTIF(AT4:AT23,0)+COUNTIF(AT4:AT23,"")</f>
        <v>3</v>
      </c>
      <c r="AU24" s="72">
        <f t="shared" ref="AU24" si="41">COUNTIF(AU4:AU23,0)+COUNTIF(AU4:AU23,"")</f>
        <v>9</v>
      </c>
      <c r="AV24" s="72">
        <f t="shared" ref="AV24" si="42">COUNTIF(AV4:AV23,0)+COUNTIF(AV4:AV23,"")</f>
        <v>9</v>
      </c>
      <c r="AW24" s="72">
        <f t="shared" ref="AW24" si="43">COUNTIF(AW4:AW23,0)+COUNTIF(AW4:AW23,"")</f>
        <v>9</v>
      </c>
      <c r="AX24" s="72">
        <f t="shared" ref="AX24" si="44">COUNTIF(AX4:AX23,0)+COUNTIF(AX4:AX23,"")</f>
        <v>9</v>
      </c>
      <c r="AY24" s="72">
        <f t="shared" ref="AY24" si="45">COUNTIF(AY4:AY23,0)+COUNTIF(AY4:AY23,"")</f>
        <v>3</v>
      </c>
      <c r="AZ24" s="72">
        <f t="shared" ref="AZ24" si="46">COUNTIF(AZ4:AZ23,0)+COUNTIF(AZ4:AZ23,"")</f>
        <v>3</v>
      </c>
      <c r="BA24" s="72">
        <f t="shared" ref="BA24" si="47">COUNTIF(BA4:BA23,0)+COUNTIF(BA4:BA23,"")</f>
        <v>3</v>
      </c>
      <c r="BB24" s="72">
        <f t="shared" ref="BB24" si="48">COUNTIF(BB4:BB23,0)+COUNTIF(BB4:BB23,"")</f>
        <v>3</v>
      </c>
      <c r="BC24" s="72">
        <f t="shared" ref="BC24" si="49">COUNTIF(BC4:BC23,0)+COUNTIF(BC4:BC23,"")</f>
        <v>2</v>
      </c>
      <c r="BD24" s="72">
        <f t="shared" ref="BD24" si="50">COUNTIF(BD4:BD23,0)+COUNTIF(BD4:BD23,"")</f>
        <v>2</v>
      </c>
      <c r="BE24" s="72">
        <f t="shared" ref="BE24" si="51">COUNTIF(BE4:BE23,0)+COUNTIF(BE4:BE23,"")</f>
        <v>3</v>
      </c>
      <c r="BF24" s="72">
        <f t="shared" ref="BF24" si="52">COUNTIF(BF4:BF23,0)+COUNTIF(BF4:BF23,"")</f>
        <v>2</v>
      </c>
      <c r="BG24" s="72">
        <f t="shared" ref="BG24" si="53">COUNTIF(BG4:BG23,0)+COUNTIF(BG4:BG23,"")</f>
        <v>2</v>
      </c>
      <c r="BH24" s="72">
        <f t="shared" ref="BH24" si="54">COUNTIF(BH4:BH23,0)+COUNTIF(BH4:BH23,"")</f>
        <v>2</v>
      </c>
      <c r="BI24" s="72">
        <f t="shared" ref="BI24" si="55">COUNTIF(BI4:BI23,0)+COUNTIF(BI4:BI23,"")</f>
        <v>2</v>
      </c>
      <c r="BJ24" s="72">
        <f t="shared" ref="BJ24" si="56">COUNTIF(BJ4:BJ23,0)+COUNTIF(BJ4:BJ23,"")</f>
        <v>2</v>
      </c>
      <c r="BK24" s="72">
        <f t="shared" ref="BK24" si="57">COUNTIF(BK4:BK23,0)+COUNTIF(BK4:BK23,"")</f>
        <v>1</v>
      </c>
      <c r="BL24" s="72">
        <f t="shared" ref="BL24" si="58">COUNTIF(BL4:BL23,0)+COUNTIF(BL4:BL23,"")</f>
        <v>1</v>
      </c>
      <c r="BM24" s="72">
        <f t="shared" ref="BM24" si="59">COUNTIF(BM4:BM23,0)+COUNTIF(BM4:BM23,"")</f>
        <v>1</v>
      </c>
      <c r="BN24" s="72">
        <f t="shared" ref="BN24" si="60">COUNTIF(BN4:BN23,0)+COUNTIF(BN4:BN23,"")</f>
        <v>1</v>
      </c>
      <c r="BO24" s="72">
        <f t="shared" ref="BO24" si="61">COUNTIF(BO4:BO23,0)+COUNTIF(BO4:BO23,"")</f>
        <v>4</v>
      </c>
      <c r="BP24" s="72">
        <f t="shared" ref="BP24" si="62">COUNTIF(BP4:BP23,0)+COUNTIF(BP4:BP23,"")</f>
        <v>4</v>
      </c>
      <c r="BQ24" s="72">
        <f t="shared" ref="BQ24" si="63">COUNTIF(BQ4:BQ23,0)+COUNTIF(BQ4:BQ23,"")</f>
        <v>4</v>
      </c>
      <c r="BR24" s="72">
        <f t="shared" ref="BR24" si="64">COUNTIF(BR4:BR23,0)+COUNTIF(BR4:BR23,"")</f>
        <v>4</v>
      </c>
      <c r="BS24" s="72">
        <f t="shared" ref="BS24" si="65">COUNTIF(BS4:BS23,0)+COUNTIF(BS4:BS23,"")</f>
        <v>1</v>
      </c>
      <c r="BT24" s="72">
        <f t="shared" ref="BT24" si="66">COUNTIF(BT4:BT23,0)+COUNTIF(BT4:BT23,"")</f>
        <v>1</v>
      </c>
      <c r="BU24" s="72">
        <f t="shared" ref="BU24" si="67">COUNTIF(BU4:BU23,0)+COUNTIF(BU4:BU23,"")</f>
        <v>1</v>
      </c>
      <c r="BV24" s="72">
        <f t="shared" ref="BV24" si="68">COUNTIF(BV4:BV23,0)+COUNTIF(BV4:BV23,"")</f>
        <v>1</v>
      </c>
      <c r="BW24" s="72">
        <f t="shared" ref="BW24" si="69">COUNTIF(BW4:BW23,0)+COUNTIF(BW4:BW23,"")</f>
        <v>2</v>
      </c>
      <c r="BX24" s="72">
        <f t="shared" ref="BX24" si="70">COUNTIF(BX4:BX23,0)+COUNTIF(BX4:BX23,"")</f>
        <v>2</v>
      </c>
      <c r="BY24" s="72">
        <f t="shared" ref="BY24" si="71">COUNTIF(BY4:BY23,0)+COUNTIF(BY4:BY23,"")</f>
        <v>2</v>
      </c>
      <c r="BZ24" s="72">
        <f t="shared" ref="BZ24" si="72">COUNTIF(BZ4:BZ23,0)+COUNTIF(BZ4:BZ23,"")</f>
        <v>2</v>
      </c>
      <c r="CA24" s="72">
        <f t="shared" ref="CA24" si="73">COUNTIF(CA4:CA23,0)+COUNTIF(CA4:CA23,"")</f>
        <v>6</v>
      </c>
      <c r="CB24" s="72">
        <f t="shared" ref="CB24" si="74">COUNTIF(CB4:CB23,0)+COUNTIF(CB4:CB23,"")</f>
        <v>6</v>
      </c>
      <c r="CC24" s="72">
        <f t="shared" ref="CC24" si="75">COUNTIF(CC4:CC23,0)+COUNTIF(CC4:CC23,"")</f>
        <v>7</v>
      </c>
      <c r="CD24" s="72">
        <f>COUNTIF(CD4:CD23,0)+COUNTIF(CD4:CD23,"")</f>
        <v>7</v>
      </c>
      <c r="CE24" s="72">
        <f t="shared" ref="CE24" si="76">COUNTIF(CE4:CE23,0)+COUNTIF(CE4:CE23,"")</f>
        <v>3</v>
      </c>
      <c r="CF24" s="72">
        <f t="shared" ref="CF24" si="77">COUNTIF(CF4:CF23,0)+COUNTIF(CF4:CF23,"")</f>
        <v>3</v>
      </c>
      <c r="CG24" s="72">
        <f t="shared" ref="CG24" si="78">COUNTIF(CG4:CG23,0)+COUNTIF(CG4:CG23,"")</f>
        <v>3</v>
      </c>
      <c r="CH24" s="72">
        <f t="shared" ref="CH24" si="79">COUNTIF(CH4:CH23,0)+COUNTIF(CH4:CH23,"")</f>
        <v>3</v>
      </c>
      <c r="CI24" s="72">
        <f t="shared" ref="CI24" si="80">COUNTIF(CI4:CI23,0)+COUNTIF(CI4:CI23,"")</f>
        <v>2</v>
      </c>
      <c r="CJ24" s="72">
        <f t="shared" ref="CJ24" si="81">COUNTIF(CJ4:CJ23,0)+COUNTIF(CJ4:CJ23,"")</f>
        <v>2</v>
      </c>
      <c r="CK24" s="72">
        <f t="shared" ref="CK24" si="82">COUNTIF(CK4:CK23,0)+COUNTIF(CK4:CK23,"")</f>
        <v>2</v>
      </c>
      <c r="CL24" s="72">
        <f t="shared" ref="CL24" si="83">COUNTIF(CL4:CL23,0)+COUNTIF(CL4:CL23,"")</f>
        <v>2</v>
      </c>
      <c r="CM24" s="72">
        <f t="shared" ref="CM24" si="84">COUNTIF(CM4:CM23,0)+COUNTIF(CM4:CM23,"")</f>
        <v>2</v>
      </c>
      <c r="CN24" s="72">
        <f t="shared" ref="CN24" si="85">COUNTIF(CN4:CN23,0)+COUNTIF(CN4:CN23,"")</f>
        <v>2</v>
      </c>
      <c r="CO24" s="72">
        <f t="shared" ref="CO24" si="86">COUNTIF(CO4:CO23,0)+COUNTIF(CO4:CO23,"")</f>
        <v>2</v>
      </c>
      <c r="CP24" s="72">
        <f t="shared" ref="CP24" si="87">COUNTIF(CP4:CP23,0)+COUNTIF(CP4:CP23,"")</f>
        <v>2</v>
      </c>
      <c r="CQ24" s="72">
        <f t="shared" ref="CQ24" si="88">COUNTIF(CQ4:CQ23,0)+COUNTIF(CQ4:CQ23,"")</f>
        <v>8</v>
      </c>
      <c r="CR24" s="72">
        <f t="shared" ref="CR24" si="89">COUNTIF(CR4:CR23,0)+COUNTIF(CR4:CR23,"")</f>
        <v>8</v>
      </c>
      <c r="CS24" s="72">
        <f t="shared" ref="CS24" si="90">COUNTIF(CS4:CS23,0)+COUNTIF(CS4:CS23,"")</f>
        <v>7</v>
      </c>
      <c r="CT24" s="72">
        <f t="shared" ref="CT24" si="91">COUNTIF(CT4:CT23,0)+COUNTIF(CT4:CT23,"")</f>
        <v>7</v>
      </c>
      <c r="CU24" s="72">
        <f t="shared" ref="CU24" si="92">COUNTIF(CU4:CU23,0)+COUNTIF(CU4:CU23,"")</f>
        <v>7</v>
      </c>
      <c r="CV24" s="72">
        <f t="shared" ref="CV24" si="93">COUNTIF(CV4:CV23,0)+COUNTIF(CV4:CV23,"")</f>
        <v>7</v>
      </c>
      <c r="CW24" s="72">
        <f t="shared" ref="CW24" si="94">COUNTIF(CW4:CW23,0)+COUNTIF(CW4:CW23,"")</f>
        <v>8</v>
      </c>
      <c r="CX24" s="72">
        <f t="shared" ref="CX24" si="95">COUNTIF(CX4:CX23,0)+COUNTIF(CX4:CX23,"")</f>
        <v>8</v>
      </c>
      <c r="CY24" s="72">
        <f t="shared" ref="CY24" si="96">COUNTIF(CY4:CY23,0)+COUNTIF(CY4:CY23,"")</f>
        <v>2</v>
      </c>
      <c r="CZ24" s="72">
        <f t="shared" ref="CZ24" si="97">COUNTIF(CZ4:CZ23,0)+COUNTIF(CZ4:CZ23,"")</f>
        <v>2</v>
      </c>
      <c r="DA24" s="72">
        <f t="shared" ref="DA24" si="98">COUNTIF(DA4:DA23,0)+COUNTIF(DA4:DA23,"")</f>
        <v>2</v>
      </c>
      <c r="DB24" s="72">
        <f t="shared" ref="DB24" si="99">COUNTIF(DB4:DB23,0)+COUNTIF(DB4:DB23,"")</f>
        <v>2</v>
      </c>
      <c r="DC24" s="72">
        <f t="shared" ref="DC24" si="100">COUNTIF(DC4:DC23,0)+COUNTIF(DC4:DC23,"")</f>
        <v>2</v>
      </c>
      <c r="DD24" s="72">
        <f t="shared" ref="DD24" si="101">COUNTIF(DD4:DD23,0)+COUNTIF(DD4:DD23,"")</f>
        <v>2</v>
      </c>
      <c r="DE24" s="72">
        <f t="shared" ref="DE24" si="102">COUNTIF(DE4:DE23,0)+COUNTIF(DE4:DE23,"")</f>
        <v>2</v>
      </c>
      <c r="DF24" s="72">
        <f t="shared" ref="DF24" si="103">COUNTIF(DF4:DF23,0)+COUNTIF(DF4:DF23,"")</f>
        <v>2</v>
      </c>
      <c r="DG24" s="72">
        <f t="shared" ref="DG24" si="104">COUNTIF(DG4:DG23,0)+COUNTIF(DG4:DG23,"")</f>
        <v>4</v>
      </c>
      <c r="DH24" s="72">
        <f t="shared" ref="DH24" si="105">COUNTIF(DH4:DH23,0)+COUNTIF(DH4:DH23,"")</f>
        <v>4</v>
      </c>
      <c r="DI24" s="72">
        <f t="shared" ref="DI24" si="106">COUNTIF(DI4:DI23,0)+COUNTIF(DI4:DI23,"")</f>
        <v>6</v>
      </c>
      <c r="DJ24" s="72">
        <f t="shared" ref="DJ24" si="107">COUNTIF(DJ4:DJ23,0)+COUNTIF(DJ4:DJ23,"")</f>
        <v>6</v>
      </c>
      <c r="DK24" s="72">
        <f t="shared" ref="DK24" si="108">COUNTIF(DK4:DK23,0)+COUNTIF(DK4:DK23,"")</f>
        <v>2</v>
      </c>
      <c r="DL24" s="72">
        <f t="shared" ref="DL24" si="109">COUNTIF(DL4:DL23,0)+COUNTIF(DL4:DL23,"")</f>
        <v>2</v>
      </c>
      <c r="DM24" s="72">
        <f t="shared" ref="DM24" si="110">COUNTIF(DM4:DM23,0)+COUNTIF(DM4:DM23,"")</f>
        <v>2</v>
      </c>
      <c r="DN24" s="72">
        <f t="shared" ref="DN24" si="111">COUNTIF(DN4:DN23,0)+COUNTIF(DN4:DN23,"")</f>
        <v>2</v>
      </c>
      <c r="DO24" s="72">
        <f t="shared" ref="DO24" si="112">COUNTIF(DO4:DO23,0)+COUNTIF(DO4:DO23,"")</f>
        <v>3</v>
      </c>
      <c r="DP24" s="72">
        <f t="shared" ref="DP24" si="113">COUNTIF(DP4:DP23,0)+COUNTIF(DP4:DP23,"")</f>
        <v>3</v>
      </c>
      <c r="DQ24" s="72">
        <f t="shared" ref="DQ24" si="114">COUNTIF(DQ4:DQ23,0)+COUNTIF(DQ4:DQ23,"")</f>
        <v>3</v>
      </c>
      <c r="DR24" s="72">
        <f t="shared" ref="DR24" si="115">COUNTIF(DR4:DR23,0)+COUNTIF(DR4:DR23,"")</f>
        <v>3</v>
      </c>
      <c r="DS24" s="72">
        <f t="shared" ref="DS24" si="116">COUNTIF(DS4:DS23,0)+COUNTIF(DS4:DS23,"")</f>
        <v>12</v>
      </c>
      <c r="DT24" s="72">
        <f t="shared" ref="DT24" si="117">COUNTIF(DT4:DT23,0)+COUNTIF(DT4:DT23,"")</f>
        <v>12</v>
      </c>
      <c r="DU24" s="72">
        <f t="shared" ref="DU24" si="118">COUNTIF(DU4:DU23,0)+COUNTIF(DU4:DU23,"")</f>
        <v>5</v>
      </c>
      <c r="DV24" s="72">
        <f t="shared" ref="DV24" si="119">COUNTIF(DV4:DV23,0)+COUNTIF(DV4:DV23,"")</f>
        <v>5</v>
      </c>
      <c r="DW24" s="72">
        <f t="shared" ref="DW24" si="120">COUNTIF(DW4:DW23,0)+COUNTIF(DW4:DW23,"")</f>
        <v>3</v>
      </c>
      <c r="DX24" s="72">
        <f t="shared" ref="DX24" si="121">COUNTIF(DX4:DX23,0)+COUNTIF(DX4:DX23,"")</f>
        <v>3</v>
      </c>
      <c r="DY24" s="72">
        <f t="shared" ref="DY24" si="122">COUNTIF(DY4:DY23,0)+COUNTIF(DY4:DY23,"")</f>
        <v>3</v>
      </c>
      <c r="DZ24" s="72">
        <f t="shared" ref="DZ24" si="123">COUNTIF(DZ4:DZ23,0)+COUNTIF(DZ4:DZ23,"")</f>
        <v>3</v>
      </c>
      <c r="EA24" s="72">
        <f t="shared" ref="EA24" si="124">COUNTIF(EA4:EA23,0)+COUNTIF(EA4:EA23,"")</f>
        <v>4</v>
      </c>
      <c r="EB24" s="72">
        <f t="shared" ref="EB24" si="125">COUNTIF(EB4:EB23,0)+COUNTIF(EB4:EB23,"")</f>
        <v>4</v>
      </c>
      <c r="EC24" s="72">
        <f t="shared" ref="EC24" si="126">COUNTIF(EC4:EC23,0)+COUNTIF(EC4:EC23,"")</f>
        <v>4</v>
      </c>
      <c r="ED24" s="72">
        <f t="shared" ref="ED24" si="127">COUNTIF(ED4:ED23,0)+COUNTIF(ED4:ED23,"")</f>
        <v>4</v>
      </c>
      <c r="EE24" s="72">
        <f t="shared" ref="EE24" si="128">COUNTIF(EE4:EE23,0)+COUNTIF(EE4:EE23,"")</f>
        <v>11</v>
      </c>
      <c r="EF24" s="72">
        <f t="shared" ref="EF24" si="129">COUNTIF(EF4:EF23,0)+COUNTIF(EF4:EF23,"")</f>
        <v>11</v>
      </c>
      <c r="EG24" s="72">
        <f t="shared" ref="EG24" si="130">COUNTIF(EG4:EG23,0)+COUNTIF(EG4:EG23,"")</f>
        <v>11</v>
      </c>
      <c r="EH24" s="72">
        <f t="shared" ref="EH24" si="131">COUNTIF(EH4:EH23,0)+COUNTIF(EH4:EH23,"")</f>
        <v>11</v>
      </c>
      <c r="EI24" s="72">
        <f t="shared" ref="EI24" si="132">COUNTIF(EI4:EI23,0)+COUNTIF(EI4:EI23,"")</f>
        <v>2</v>
      </c>
      <c r="EJ24" s="72">
        <f t="shared" ref="EJ24" si="133">COUNTIF(EJ4:EJ23,0)+COUNTIF(EJ4:EJ23,"")</f>
        <v>2</v>
      </c>
      <c r="EK24" s="72">
        <f t="shared" ref="EK24" si="134">COUNTIF(EK4:EK23,0)+COUNTIF(EK4:EK23,"")</f>
        <v>2</v>
      </c>
      <c r="EL24" s="72">
        <f t="shared" ref="EL24" si="135">COUNTIF(EL4:EL23,0)+COUNTIF(EL4:EL23,"")</f>
        <v>2</v>
      </c>
      <c r="EM24" s="72">
        <f t="shared" ref="EM24" si="136">COUNTIF(EM4:EM23,0)+COUNTIF(EM4:EM23,"")</f>
        <v>2</v>
      </c>
      <c r="EN24" s="72">
        <f t="shared" ref="EN24" si="137">COUNTIF(EN4:EN23,0)+COUNTIF(EN4:EN23,"")</f>
        <v>2</v>
      </c>
      <c r="EO24" s="72">
        <f t="shared" ref="EO24" si="138">COUNTIF(EO4:EO23,0)+COUNTIF(EO4:EO23,"")</f>
        <v>2</v>
      </c>
      <c r="EP24" s="72">
        <f t="shared" ref="EP24" si="139">COUNTIF(EP4:EP23,0)+COUNTIF(EP4:EP23,"")</f>
        <v>2</v>
      </c>
      <c r="EQ24" s="72">
        <f t="shared" ref="EQ24" si="140">COUNTIF(EQ4:EQ23,0)+COUNTIF(EQ4:EQ23,"")</f>
        <v>0</v>
      </c>
      <c r="ER24" s="72">
        <f t="shared" ref="ER24" si="141">COUNTIF(ER4:ER23,0)+COUNTIF(ER4:ER23,"")</f>
        <v>0</v>
      </c>
      <c r="ES24" s="72">
        <f t="shared" ref="ES24" si="142">COUNTIF(ES4:ES23,0)+COUNTIF(ES4:ES23,"")</f>
        <v>0</v>
      </c>
      <c r="ET24" s="72">
        <f t="shared" ref="ET24" si="143">COUNTIF(ET4:ET23,0)+COUNTIF(ET4:ET23,"")</f>
        <v>0</v>
      </c>
      <c r="EU24" s="72">
        <f t="shared" ref="EU24" si="144">COUNTIF(EU4:EU23,0)+COUNTIF(EU4:EU23,"")</f>
        <v>0</v>
      </c>
      <c r="EV24" s="72">
        <f t="shared" ref="EV24" si="145">COUNTIF(EV4:EV23,0)+COUNTIF(EV4:EV23,"")</f>
        <v>0</v>
      </c>
      <c r="EW24" s="72">
        <f>F24+J24+N24+R24+V24+Z24+AD24+AH24+AL24+AP24+AS24+AX24+BB24+BF24+BJ24+BN24+BR24+BV24+BZ24+CD24+CH24+CL24+CP24+CT24+CX24+DB24+DF24+DJ24+DN24+DR24+DV24+DZ24+ED24+EH24+EL24+EP24</f>
        <v>148</v>
      </c>
      <c r="EX24" s="72">
        <f t="shared" ref="EX24" si="146">COUNTIF(EX4:EX23,0)+COUNTIF(EX4:EX23,"")</f>
        <v>0</v>
      </c>
      <c r="EY24" s="72">
        <f t="shared" ref="EY24" si="147">COUNTIF(EY4:EY23,0)+COUNTIF(EY4:EY23,"")</f>
        <v>0</v>
      </c>
    </row>
  </sheetData>
  <autoFilter ref="A3:EY24" xr:uid="{2B5E9F30-4236-4016-9C35-659941EDA3AE}"/>
  <dataConsolidate link="1"/>
  <mergeCells count="114">
    <mergeCell ref="CM1:CP1"/>
    <mergeCell ref="CQ1:CT1"/>
    <mergeCell ref="CU1:CX1"/>
    <mergeCell ref="CY1:DB1"/>
    <mergeCell ref="DC1:DF1"/>
    <mergeCell ref="DG1:DJ1"/>
    <mergeCell ref="DK1:DN1"/>
    <mergeCell ref="DO1:DR1"/>
    <mergeCell ref="A1:A3"/>
    <mergeCell ref="B1:B3"/>
    <mergeCell ref="C1:F1"/>
    <mergeCell ref="G1:J1"/>
    <mergeCell ref="K1:N1"/>
    <mergeCell ref="O1:R1"/>
    <mergeCell ref="M2:N2"/>
    <mergeCell ref="O2:P2"/>
    <mergeCell ref="Q2:R2"/>
    <mergeCell ref="C2:D2"/>
    <mergeCell ref="E2:F2"/>
    <mergeCell ref="G2:H2"/>
    <mergeCell ref="I2:J2"/>
    <mergeCell ref="K2:L2"/>
    <mergeCell ref="BO1:BR1"/>
    <mergeCell ref="BS1:BV1"/>
    <mergeCell ref="BW1:BZ1"/>
    <mergeCell ref="CA1:CD1"/>
    <mergeCell ref="AQ1:AT1"/>
    <mergeCell ref="AU1:AX1"/>
    <mergeCell ref="AY1:BB1"/>
    <mergeCell ref="CE1:CH1"/>
    <mergeCell ref="CI1:CL1"/>
    <mergeCell ref="S2:T2"/>
    <mergeCell ref="U2:V2"/>
    <mergeCell ref="W2:X2"/>
    <mergeCell ref="Y2:Z2"/>
    <mergeCell ref="BC1:BF1"/>
    <mergeCell ref="BG1:BJ1"/>
    <mergeCell ref="BK1:BN1"/>
    <mergeCell ref="S1:V1"/>
    <mergeCell ref="W1:Z1"/>
    <mergeCell ref="AA1:AD1"/>
    <mergeCell ref="AE1:AH1"/>
    <mergeCell ref="AI1:AL1"/>
    <mergeCell ref="AM1:AP1"/>
    <mergeCell ref="AI2:AJ2"/>
    <mergeCell ref="AK2:AL2"/>
    <mergeCell ref="AM2:AN2"/>
    <mergeCell ref="AO2:AP2"/>
    <mergeCell ref="AA2:AB2"/>
    <mergeCell ref="AC2:AD2"/>
    <mergeCell ref="BG2:BH2"/>
    <mergeCell ref="BI2:BJ2"/>
    <mergeCell ref="BK2:BL2"/>
    <mergeCell ref="BM2:BN2"/>
    <mergeCell ref="CE2:CF2"/>
    <mergeCell ref="AE2:AF2"/>
    <mergeCell ref="AG2:AH2"/>
    <mergeCell ref="AY2:AZ2"/>
    <mergeCell ref="BA2:BB2"/>
    <mergeCell ref="BC2:BD2"/>
    <mergeCell ref="BE2:BF2"/>
    <mergeCell ref="AQ2:AR2"/>
    <mergeCell ref="AS2:AT2"/>
    <mergeCell ref="AU2:AV2"/>
    <mergeCell ref="AW2:AX2"/>
    <mergeCell ref="BW2:BX2"/>
    <mergeCell ref="BY2:BZ2"/>
    <mergeCell ref="CA2:CB2"/>
    <mergeCell ref="CC2:CD2"/>
    <mergeCell ref="BO2:BP2"/>
    <mergeCell ref="BQ2:BR2"/>
    <mergeCell ref="BS2:BT2"/>
    <mergeCell ref="DI2:DJ2"/>
    <mergeCell ref="CG2:CH2"/>
    <mergeCell ref="CI2:CJ2"/>
    <mergeCell ref="CK2:CL2"/>
    <mergeCell ref="CM2:CN2"/>
    <mergeCell ref="DO2:DP2"/>
    <mergeCell ref="DQ2:DR2"/>
    <mergeCell ref="CW2:CX2"/>
    <mergeCell ref="BU2:BV2"/>
    <mergeCell ref="CY2:CZ2"/>
    <mergeCell ref="DA2:DB2"/>
    <mergeCell ref="CO2:CP2"/>
    <mergeCell ref="CQ2:CR2"/>
    <mergeCell ref="CS2:CT2"/>
    <mergeCell ref="CU2:CV2"/>
    <mergeCell ref="DK2:DL2"/>
    <mergeCell ref="DM2:DN2"/>
    <mergeCell ref="DC2:DD2"/>
    <mergeCell ref="DE2:DF2"/>
    <mergeCell ref="DG2:DH2"/>
    <mergeCell ref="DS1:DV1"/>
    <mergeCell ref="DW1:DZ1"/>
    <mergeCell ref="EA1:ED1"/>
    <mergeCell ref="EE1:EH1"/>
    <mergeCell ref="EI1:EL1"/>
    <mergeCell ref="EM1:EP1"/>
    <mergeCell ref="EQ1:EY1"/>
    <mergeCell ref="EG2:EH2"/>
    <mergeCell ref="EI2:EJ2"/>
    <mergeCell ref="EK2:EL2"/>
    <mergeCell ref="EM2:EN2"/>
    <mergeCell ref="EO2:EP2"/>
    <mergeCell ref="EQ2:ES2"/>
    <mergeCell ref="ET2:EV2"/>
    <mergeCell ref="EW2:EY2"/>
    <mergeCell ref="DW2:DX2"/>
    <mergeCell ref="EC2:ED2"/>
    <mergeCell ref="EE2:EF2"/>
    <mergeCell ref="DY2:DZ2"/>
    <mergeCell ref="EA2:EB2"/>
    <mergeCell ref="DS2:DT2"/>
    <mergeCell ref="DU2:DV2"/>
  </mergeCells>
  <phoneticPr fontId="4" type="noConversion"/>
  <pageMargins left="0.7" right="0.7" top="0.75" bottom="0.75" header="0.3" footer="0.3"/>
  <pageSetup scale="89" orientation="landscape" verticalDpi="4294967295" r:id="rId1"/>
  <colBreaks count="2" manualBreakCount="2">
    <brk id="10" max="1048575" man="1"/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4083B-D9BE-41F3-B14C-D7038062E680}">
  <sheetPr filterMode="1"/>
  <dimension ref="A2:CG88"/>
  <sheetViews>
    <sheetView zoomScale="75" zoomScaleNormal="75" workbookViewId="0">
      <pane xSplit="2" ySplit="5" topLeftCell="BB6" activePane="bottomRight" state="frozen"/>
      <selection pane="topRight" activeCell="C1" sqref="C1"/>
      <selection pane="bottomLeft" activeCell="A6" sqref="A6"/>
      <selection pane="bottomRight" activeCell="B11" sqref="B11"/>
    </sheetView>
  </sheetViews>
  <sheetFormatPr defaultRowHeight="15" x14ac:dyDescent="0.25"/>
  <cols>
    <col min="1" max="1" width="3.42578125" customWidth="1"/>
    <col min="2" max="2" width="34.140625" customWidth="1"/>
    <col min="3" max="3" width="8" customWidth="1"/>
    <col min="4" max="4" width="8.42578125" customWidth="1"/>
    <col min="5" max="5" width="7.42578125" customWidth="1"/>
    <col min="6" max="6" width="9" customWidth="1"/>
    <col min="7" max="7" width="8.7109375" customWidth="1"/>
    <col min="8" max="8" width="8.85546875" customWidth="1"/>
    <col min="9" max="9" width="11.5703125" customWidth="1"/>
    <col min="10" max="10" width="9" customWidth="1"/>
    <col min="11" max="11" width="10" customWidth="1"/>
    <col min="12" max="12" width="10.5703125" customWidth="1"/>
    <col min="13" max="13" width="8.85546875" customWidth="1"/>
    <col min="14" max="14" width="8.28515625" customWidth="1"/>
    <col min="15" max="15" width="8" customWidth="1"/>
    <col min="16" max="16" width="7.5703125" customWidth="1"/>
    <col min="17" max="17" width="8.140625" customWidth="1"/>
    <col min="19" max="19" width="9.7109375" customWidth="1"/>
    <col min="20" max="20" width="10.28515625" customWidth="1"/>
    <col min="21" max="21" width="11.28515625" customWidth="1"/>
    <col min="22" max="22" width="12.5703125" customWidth="1"/>
    <col min="23" max="23" width="8.5703125" customWidth="1"/>
    <col min="24" max="24" width="9.140625" customWidth="1"/>
    <col min="25" max="25" width="9" customWidth="1"/>
    <col min="30" max="30" width="10.140625" customWidth="1"/>
    <col min="31" max="31" width="6.28515625" customWidth="1"/>
    <col min="32" max="32" width="6.5703125" customWidth="1"/>
    <col min="33" max="33" width="5" customWidth="1"/>
    <col min="34" max="34" width="5.7109375" customWidth="1"/>
    <col min="35" max="35" width="8.140625" customWidth="1"/>
    <col min="36" max="36" width="8.28515625" customWidth="1"/>
    <col min="37" max="37" width="9" customWidth="1"/>
    <col min="38" max="38" width="8.140625" customWidth="1"/>
    <col min="39" max="39" width="9.28515625" customWidth="1"/>
    <col min="40" max="40" width="10" customWidth="1"/>
    <col min="41" max="41" width="9" customWidth="1"/>
    <col min="43" max="43" width="8.42578125" customWidth="1"/>
    <col min="44" max="44" width="8.7109375" customWidth="1"/>
    <col min="45" max="45" width="7.85546875" customWidth="1"/>
    <col min="46" max="46" width="8" customWidth="1"/>
    <col min="54" max="57" width="9.7109375" customWidth="1"/>
    <col min="58" max="61" width="10.5703125" customWidth="1"/>
    <col min="62" max="62" width="12" customWidth="1"/>
    <col min="63" max="63" width="9.5703125" customWidth="1"/>
    <col min="64" max="64" width="10.28515625" customWidth="1"/>
    <col min="65" max="65" width="9.85546875" customWidth="1"/>
    <col min="66" max="66" width="8.7109375" customWidth="1"/>
    <col min="78" max="80" width="11" customWidth="1"/>
    <col min="83" max="83" width="11.85546875" customWidth="1"/>
    <col min="85" max="85" width="9.140625" style="63"/>
  </cols>
  <sheetData>
    <row r="2" spans="1:85" x14ac:dyDescent="0.25">
      <c r="C2" s="104">
        <v>1</v>
      </c>
      <c r="D2" s="104"/>
      <c r="E2" s="104"/>
      <c r="F2" s="104"/>
      <c r="G2" s="104">
        <v>2</v>
      </c>
      <c r="H2" s="104"/>
      <c r="I2" s="104"/>
      <c r="J2" s="104"/>
      <c r="K2" s="104">
        <v>3</v>
      </c>
      <c r="L2" s="104"/>
      <c r="M2" s="104"/>
      <c r="N2" s="104"/>
      <c r="O2" s="104">
        <v>4</v>
      </c>
      <c r="P2" s="104"/>
      <c r="Q2" s="104"/>
      <c r="R2" s="104"/>
      <c r="S2" s="104">
        <v>5</v>
      </c>
      <c r="T2" s="104"/>
      <c r="U2" s="104"/>
      <c r="V2" s="104"/>
      <c r="W2" s="104">
        <v>6</v>
      </c>
      <c r="X2" s="104"/>
      <c r="Y2" s="104"/>
      <c r="Z2" s="104"/>
      <c r="AA2" s="104">
        <v>7</v>
      </c>
      <c r="AB2" s="104"/>
      <c r="AC2" s="104"/>
      <c r="AD2" s="104"/>
      <c r="AE2" s="104">
        <v>8</v>
      </c>
      <c r="AF2" s="104"/>
      <c r="AG2" s="104"/>
      <c r="AH2" s="104"/>
      <c r="AI2" s="104">
        <v>9</v>
      </c>
      <c r="AJ2" s="104"/>
      <c r="AK2" s="104"/>
      <c r="AL2" s="104"/>
      <c r="AM2" s="104">
        <v>10</v>
      </c>
      <c r="AN2" s="104"/>
      <c r="AO2" s="104"/>
      <c r="AP2" s="104"/>
      <c r="AQ2" s="104">
        <v>11</v>
      </c>
      <c r="AR2" s="104"/>
      <c r="AS2" s="104"/>
      <c r="AT2" s="104"/>
      <c r="AU2" s="104">
        <v>12</v>
      </c>
      <c r="AV2" s="104"/>
      <c r="AW2" s="104"/>
      <c r="AX2" s="104"/>
      <c r="AY2" s="104">
        <v>13</v>
      </c>
      <c r="AZ2" s="104"/>
      <c r="BA2" s="104"/>
      <c r="BB2" s="104"/>
      <c r="BC2" s="104">
        <v>14</v>
      </c>
      <c r="BD2" s="104"/>
      <c r="BE2" s="104"/>
      <c r="BF2" s="104"/>
      <c r="BG2" s="104">
        <v>15</v>
      </c>
      <c r="BH2" s="104"/>
      <c r="BI2" s="104"/>
      <c r="BJ2" s="104"/>
      <c r="BK2" s="104">
        <v>16</v>
      </c>
      <c r="BL2" s="104"/>
      <c r="BM2" s="104"/>
      <c r="BN2" s="104"/>
      <c r="BO2" s="104">
        <v>17</v>
      </c>
      <c r="BP2" s="104"/>
      <c r="BQ2" s="104"/>
      <c r="BR2" s="104"/>
      <c r="BS2" s="104">
        <v>18</v>
      </c>
      <c r="BT2" s="104"/>
      <c r="BU2" s="104"/>
      <c r="BV2" s="104"/>
      <c r="BW2" s="104">
        <v>19</v>
      </c>
      <c r="BX2" s="104"/>
      <c r="BY2" s="104"/>
      <c r="BZ2" s="104"/>
      <c r="CA2" s="104">
        <v>20</v>
      </c>
      <c r="CB2" s="104"/>
      <c r="CC2" s="104"/>
      <c r="CD2" s="104"/>
      <c r="CE2" s="4"/>
      <c r="CF2" s="109" t="s">
        <v>81</v>
      </c>
      <c r="CG2" s="110"/>
    </row>
    <row r="3" spans="1:85" ht="165" customHeight="1" x14ac:dyDescent="0.25">
      <c r="B3" s="4"/>
      <c r="C3" s="100" t="str">
        <f>'Таблица (без темпов)'!A4</f>
        <v>Ринонорм, спрей назальный 0,1%, 15мл (ТЕВА, Израиль Германия)</v>
      </c>
      <c r="D3" s="102"/>
      <c r="E3" s="102"/>
      <c r="F3" s="101"/>
      <c r="G3" s="100" t="str">
        <f>'Таблица (без темпов)'!A5</f>
        <v>Галазолин, капли назальные 0,1%, 10мл, (АО Польфа, Польша)</v>
      </c>
      <c r="H3" s="102"/>
      <c r="I3" s="102"/>
      <c r="J3" s="101"/>
      <c r="K3" s="103" t="str">
        <f>'Таблица (без темпов)'!A6</f>
        <v>Амоксилав, табл., 875+125мг, №14 (ЛекД.Д., Словения)</v>
      </c>
      <c r="L3" s="103"/>
      <c r="M3" s="103"/>
      <c r="N3" s="103"/>
      <c r="O3" s="103" t="str">
        <f>'Таблица (без темпов)'!A7</f>
        <v>Тромбо АСС, табл., 50мг, №100 (Россия, Австрия)</v>
      </c>
      <c r="P3" s="103"/>
      <c r="Q3" s="103"/>
      <c r="R3" s="103"/>
      <c r="S3" s="105" t="str">
        <f>'Таблица (без темпов)'!A8</f>
        <v>Гептрал, табл., 400мг, №20 (Эббот Лэботариз, Германия)</v>
      </c>
      <c r="T3" s="105"/>
      <c r="U3" s="105"/>
      <c r="V3" s="105"/>
      <c r="W3" s="103" t="str">
        <f>'Таблица (без темпов)'!A9</f>
        <v>Сиофор, табл., 1000мг, №60 (Берлин-Хеми, Германия)</v>
      </c>
      <c r="X3" s="103"/>
      <c r="Y3" s="103"/>
      <c r="Z3" s="103"/>
      <c r="AA3" s="103" t="str">
        <f>'Таблица (без темпов)'!A10</f>
        <v>Диабетон МВ, табл., 60мг, №30 (Сервье, Франция)</v>
      </c>
      <c r="AB3" s="103"/>
      <c r="AC3" s="103"/>
      <c r="AD3" s="103"/>
      <c r="AE3" s="103" t="str">
        <f>'Таблица (без темпов)'!A11</f>
        <v>Интал, аэрозоль, 5мг/доза, 112 доз (Авентис, Великобритания)</v>
      </c>
      <c r="AF3" s="103"/>
      <c r="AG3" s="103"/>
      <c r="AH3" s="103"/>
      <c r="AI3" s="103" t="str">
        <f>'Таблица (без темпов)'!A12</f>
        <v>Онбрез Бризхалер, капс. с порошком, 300мкг, №10 (Швейцария/Испания)</v>
      </c>
      <c r="AJ3" s="103"/>
      <c r="AK3" s="103"/>
      <c r="AL3" s="103"/>
      <c r="AM3" s="103" t="str">
        <f>'Таблица (без темпов)'!A13</f>
        <v>Ксарелто, табл., 15мг, №28 (Байер, Германия)</v>
      </c>
      <c r="AN3" s="103"/>
      <c r="AO3" s="103"/>
      <c r="AP3" s="103"/>
      <c r="AQ3" s="103" t="str">
        <f>'Таблица (без темпов)'!A14</f>
        <v>Нитроглицерин, табл., 0,5 мг, №40</v>
      </c>
      <c r="AR3" s="103"/>
      <c r="AS3" s="103"/>
      <c r="AT3" s="103"/>
      <c r="AU3" s="103" t="str">
        <f>'Таблица (без темпов)'!A15</f>
        <v>Валокордин, 20 мл</v>
      </c>
      <c r="AV3" s="103"/>
      <c r="AW3" s="103"/>
      <c r="AX3" s="103"/>
      <c r="AY3" s="103" t="str">
        <f>'Таблица (без темпов)'!A16</f>
        <v>Дротаверин (Но-шпа), табл., 40 мг, №100 (Венгрия)</v>
      </c>
      <c r="AZ3" s="103"/>
      <c r="BA3" s="103"/>
      <c r="BB3" s="103"/>
      <c r="BC3" s="108" t="str">
        <f>'Таблица (без темпов)'!A17</f>
        <v>Анальгин отечественный, табл., 500 мг, №10</v>
      </c>
      <c r="BD3" s="108"/>
      <c r="BE3" s="108"/>
      <c r="BF3" s="108"/>
      <c r="BG3" s="103" t="str">
        <f>'Таблица (без темпов)'!A18</f>
        <v>Панкреатин, 25 ед. табл., №60</v>
      </c>
      <c r="BH3" s="103"/>
      <c r="BI3" s="103"/>
      <c r="BJ3" s="103"/>
      <c r="BK3" s="106" t="str">
        <f>'Таблица (без темпов)'!A19</f>
        <v>Супрастин, табл., 25 мг, №20 (Германия)</v>
      </c>
      <c r="BL3" s="106"/>
      <c r="BM3" s="106"/>
      <c r="BN3" s="106"/>
      <c r="BO3" s="103" t="str">
        <f>'Таблица (без темпов)'!A20</f>
        <v>Валидол, табл., 60 мг, №10</v>
      </c>
      <c r="BP3" s="103"/>
      <c r="BQ3" s="103"/>
      <c r="BR3" s="103"/>
      <c r="BS3" s="106" t="str">
        <f>'Таблица (без темпов)'!A21</f>
        <v>Корвалол, 25 мл</v>
      </c>
      <c r="BT3" s="106"/>
      <c r="BU3" s="106"/>
      <c r="BV3" s="106"/>
      <c r="BW3" s="103" t="str">
        <f>'Таблица (без темпов)'!A22</f>
        <v>Ацетилсалициловая кислота (Аспирин отеч.), табл., 500 мг, №10</v>
      </c>
      <c r="BX3" s="103"/>
      <c r="BY3" s="103"/>
      <c r="BZ3" s="103"/>
      <c r="CA3" s="106" t="str">
        <f>'Таблица (без темпов)'!A23</f>
        <v>Парацетамол, табл., 500 мг, №10</v>
      </c>
      <c r="CB3" s="106"/>
      <c r="CC3" s="106"/>
      <c r="CD3" s="107"/>
      <c r="CE3" s="85" t="s">
        <v>77</v>
      </c>
      <c r="CF3" s="85" t="s">
        <v>78</v>
      </c>
      <c r="CG3" s="86" t="s">
        <v>79</v>
      </c>
    </row>
    <row r="4" spans="1:85" ht="30" customHeight="1" x14ac:dyDescent="0.25">
      <c r="C4" s="100" t="str">
        <f>таблица!C2</f>
        <v>На 1 ноября       2023</v>
      </c>
      <c r="D4" s="101"/>
      <c r="E4" s="100" t="str">
        <f>таблица!E2</f>
        <v>На 1 декабря  2023</v>
      </c>
      <c r="F4" s="101"/>
      <c r="G4" s="100" t="str">
        <f>C4</f>
        <v>На 1 ноября       2023</v>
      </c>
      <c r="H4" s="101"/>
      <c r="I4" s="100" t="str">
        <f>E4</f>
        <v>На 1 декабря  2023</v>
      </c>
      <c r="J4" s="101"/>
      <c r="K4" s="100" t="str">
        <f>G4</f>
        <v>На 1 ноября       2023</v>
      </c>
      <c r="L4" s="101"/>
      <c r="M4" s="100" t="str">
        <f>I4</f>
        <v>На 1 декабря  2023</v>
      </c>
      <c r="N4" s="101"/>
      <c r="O4" s="100" t="str">
        <f>K4</f>
        <v>На 1 ноября       2023</v>
      </c>
      <c r="P4" s="101"/>
      <c r="Q4" s="100" t="str">
        <f>M4</f>
        <v>На 1 декабря  2023</v>
      </c>
      <c r="R4" s="101"/>
      <c r="S4" s="100" t="str">
        <f>O4</f>
        <v>На 1 ноября       2023</v>
      </c>
      <c r="T4" s="101"/>
      <c r="U4" s="100" t="str">
        <f>Q4</f>
        <v>На 1 декабря  2023</v>
      </c>
      <c r="V4" s="101"/>
      <c r="W4" s="100" t="str">
        <f>S4</f>
        <v>На 1 ноября       2023</v>
      </c>
      <c r="X4" s="101"/>
      <c r="Y4" s="100" t="str">
        <f>U4</f>
        <v>На 1 декабря  2023</v>
      </c>
      <c r="Z4" s="101"/>
      <c r="AA4" s="100" t="str">
        <f>W4</f>
        <v>На 1 ноября       2023</v>
      </c>
      <c r="AB4" s="101"/>
      <c r="AC4" s="100" t="str">
        <f>Y4</f>
        <v>На 1 декабря  2023</v>
      </c>
      <c r="AD4" s="101"/>
      <c r="AE4" s="100" t="str">
        <f>AA4</f>
        <v>На 1 ноября       2023</v>
      </c>
      <c r="AF4" s="101"/>
      <c r="AG4" s="100" t="str">
        <f>AC4</f>
        <v>На 1 декабря  2023</v>
      </c>
      <c r="AH4" s="101"/>
      <c r="AI4" s="100" t="str">
        <f>AE4</f>
        <v>На 1 ноября       2023</v>
      </c>
      <c r="AJ4" s="101"/>
      <c r="AK4" s="100" t="str">
        <f>AG4</f>
        <v>На 1 декабря  2023</v>
      </c>
      <c r="AL4" s="101"/>
      <c r="AM4" s="100" t="str">
        <f>AI4</f>
        <v>На 1 ноября       2023</v>
      </c>
      <c r="AN4" s="101"/>
      <c r="AO4" s="100" t="str">
        <f>AK4</f>
        <v>На 1 декабря  2023</v>
      </c>
      <c r="AP4" s="101"/>
      <c r="AQ4" s="100" t="str">
        <f>AM4</f>
        <v>На 1 ноября       2023</v>
      </c>
      <c r="AR4" s="101"/>
      <c r="AS4" s="100" t="str">
        <f>AO4</f>
        <v>На 1 декабря  2023</v>
      </c>
      <c r="AT4" s="101"/>
      <c r="AU4" s="100" t="str">
        <f>AQ4</f>
        <v>На 1 ноября       2023</v>
      </c>
      <c r="AV4" s="101"/>
      <c r="AW4" s="100" t="str">
        <f>AS4</f>
        <v>На 1 декабря  2023</v>
      </c>
      <c r="AX4" s="101"/>
      <c r="AY4" s="100" t="str">
        <f>AU4</f>
        <v>На 1 ноября       2023</v>
      </c>
      <c r="AZ4" s="101"/>
      <c r="BA4" s="100" t="str">
        <f>AW4</f>
        <v>На 1 декабря  2023</v>
      </c>
      <c r="BB4" s="101"/>
      <c r="BC4" s="100" t="str">
        <f>AY4</f>
        <v>На 1 ноября       2023</v>
      </c>
      <c r="BD4" s="101"/>
      <c r="BE4" s="100" t="str">
        <f>BA4</f>
        <v>На 1 декабря  2023</v>
      </c>
      <c r="BF4" s="101"/>
      <c r="BG4" s="100" t="str">
        <f>BC4</f>
        <v>На 1 ноября       2023</v>
      </c>
      <c r="BH4" s="101"/>
      <c r="BI4" s="100" t="str">
        <f>BE4</f>
        <v>На 1 декабря  2023</v>
      </c>
      <c r="BJ4" s="101"/>
      <c r="BK4" s="100" t="str">
        <f>BG4</f>
        <v>На 1 ноября       2023</v>
      </c>
      <c r="BL4" s="101"/>
      <c r="BM4" s="100" t="str">
        <f>BI4</f>
        <v>На 1 декабря  2023</v>
      </c>
      <c r="BN4" s="101"/>
      <c r="BO4" s="100" t="str">
        <f>BK4</f>
        <v>На 1 ноября       2023</v>
      </c>
      <c r="BP4" s="101"/>
      <c r="BQ4" s="100" t="str">
        <f>BM4</f>
        <v>На 1 декабря  2023</v>
      </c>
      <c r="BR4" s="101"/>
      <c r="BS4" s="100" t="str">
        <f>BO4</f>
        <v>На 1 ноября       2023</v>
      </c>
      <c r="BT4" s="101"/>
      <c r="BU4" s="100" t="str">
        <f>BQ4</f>
        <v>На 1 декабря  2023</v>
      </c>
      <c r="BV4" s="101"/>
      <c r="BW4" s="100" t="str">
        <f>BS4</f>
        <v>На 1 ноября       2023</v>
      </c>
      <c r="BX4" s="101"/>
      <c r="BY4" s="100" t="str">
        <f>BU4</f>
        <v>На 1 декабря  2023</v>
      </c>
      <c r="BZ4" s="101"/>
      <c r="CA4" s="100" t="str">
        <f>BW4</f>
        <v>На 1 ноября       2023</v>
      </c>
      <c r="CB4" s="101"/>
      <c r="CC4" s="100" t="str">
        <f>BY4</f>
        <v>На 1 декабря  2023</v>
      </c>
      <c r="CD4" s="101"/>
    </row>
    <row r="5" spans="1:85" ht="30" customHeight="1" x14ac:dyDescent="0.25">
      <c r="C5" s="6" t="s">
        <v>69</v>
      </c>
      <c r="D5" s="7" t="s">
        <v>70</v>
      </c>
      <c r="E5" s="6" t="s">
        <v>69</v>
      </c>
      <c r="F5" s="7" t="s">
        <v>70</v>
      </c>
      <c r="G5" s="6" t="s">
        <v>69</v>
      </c>
      <c r="H5" s="7" t="s">
        <v>70</v>
      </c>
      <c r="I5" s="6" t="s">
        <v>69</v>
      </c>
      <c r="J5" s="7" t="s">
        <v>70</v>
      </c>
      <c r="K5" s="6" t="s">
        <v>69</v>
      </c>
      <c r="L5" s="7" t="s">
        <v>70</v>
      </c>
      <c r="M5" s="6" t="s">
        <v>69</v>
      </c>
      <c r="N5" s="7" t="s">
        <v>70</v>
      </c>
      <c r="O5" s="6" t="s">
        <v>69</v>
      </c>
      <c r="P5" s="7" t="s">
        <v>70</v>
      </c>
      <c r="Q5" s="6" t="s">
        <v>69</v>
      </c>
      <c r="R5" s="7" t="s">
        <v>70</v>
      </c>
      <c r="S5" s="8" t="s">
        <v>69</v>
      </c>
      <c r="T5" s="9" t="s">
        <v>70</v>
      </c>
      <c r="U5" s="8" t="s">
        <v>69</v>
      </c>
      <c r="V5" s="9" t="s">
        <v>70</v>
      </c>
      <c r="W5" s="6" t="s">
        <v>69</v>
      </c>
      <c r="X5" s="7" t="s">
        <v>70</v>
      </c>
      <c r="Y5" s="6" t="s">
        <v>69</v>
      </c>
      <c r="Z5" s="7" t="s">
        <v>70</v>
      </c>
      <c r="AA5" s="6" t="s">
        <v>69</v>
      </c>
      <c r="AB5" s="7" t="s">
        <v>70</v>
      </c>
      <c r="AC5" s="6" t="s">
        <v>69</v>
      </c>
      <c r="AD5" s="7" t="s">
        <v>70</v>
      </c>
      <c r="AE5" s="6" t="s">
        <v>69</v>
      </c>
      <c r="AF5" s="7" t="s">
        <v>70</v>
      </c>
      <c r="AG5" s="6" t="s">
        <v>69</v>
      </c>
      <c r="AH5" s="7" t="s">
        <v>70</v>
      </c>
      <c r="AI5" s="6" t="s">
        <v>69</v>
      </c>
      <c r="AJ5" s="7" t="s">
        <v>70</v>
      </c>
      <c r="AK5" s="6" t="s">
        <v>69</v>
      </c>
      <c r="AL5" s="7" t="s">
        <v>70</v>
      </c>
      <c r="AM5" s="6" t="s">
        <v>69</v>
      </c>
      <c r="AN5" s="7" t="s">
        <v>70</v>
      </c>
      <c r="AO5" s="6" t="s">
        <v>69</v>
      </c>
      <c r="AP5" s="7" t="s">
        <v>70</v>
      </c>
      <c r="AQ5" s="6" t="s">
        <v>69</v>
      </c>
      <c r="AR5" s="7" t="s">
        <v>70</v>
      </c>
      <c r="AS5" s="6" t="s">
        <v>69</v>
      </c>
      <c r="AT5" s="7" t="s">
        <v>70</v>
      </c>
      <c r="AU5" s="6" t="s">
        <v>69</v>
      </c>
      <c r="AV5" s="7" t="s">
        <v>70</v>
      </c>
      <c r="AW5" s="6" t="s">
        <v>69</v>
      </c>
      <c r="AX5" s="7" t="s">
        <v>70</v>
      </c>
      <c r="AY5" s="6" t="s">
        <v>69</v>
      </c>
      <c r="AZ5" s="7" t="s">
        <v>70</v>
      </c>
      <c r="BA5" s="6" t="s">
        <v>69</v>
      </c>
      <c r="BB5" s="7" t="s">
        <v>70</v>
      </c>
      <c r="BC5" s="22" t="s">
        <v>69</v>
      </c>
      <c r="BD5" s="23" t="s">
        <v>70</v>
      </c>
      <c r="BE5" s="22" t="s">
        <v>69</v>
      </c>
      <c r="BF5" s="23" t="s">
        <v>70</v>
      </c>
      <c r="BG5" s="6" t="s">
        <v>69</v>
      </c>
      <c r="BH5" s="7" t="s">
        <v>70</v>
      </c>
      <c r="BI5" s="6" t="s">
        <v>69</v>
      </c>
      <c r="BJ5" s="7" t="s">
        <v>70</v>
      </c>
      <c r="BK5" s="8" t="s">
        <v>69</v>
      </c>
      <c r="BL5" s="9" t="s">
        <v>70</v>
      </c>
      <c r="BM5" s="8" t="s">
        <v>69</v>
      </c>
      <c r="BN5" s="9" t="s">
        <v>70</v>
      </c>
      <c r="BO5" s="6" t="s">
        <v>69</v>
      </c>
      <c r="BP5" s="7" t="s">
        <v>70</v>
      </c>
      <c r="BQ5" s="6" t="s">
        <v>69</v>
      </c>
      <c r="BR5" s="7" t="s">
        <v>70</v>
      </c>
      <c r="BS5" s="8" t="s">
        <v>69</v>
      </c>
      <c r="BT5" s="9" t="s">
        <v>70</v>
      </c>
      <c r="BU5" s="8" t="s">
        <v>69</v>
      </c>
      <c r="BV5" s="9" t="s">
        <v>70</v>
      </c>
      <c r="BW5" s="6" t="s">
        <v>69</v>
      </c>
      <c r="BX5" s="7" t="s">
        <v>70</v>
      </c>
      <c r="BY5" s="6" t="s">
        <v>69</v>
      </c>
      <c r="BZ5" s="7" t="s">
        <v>70</v>
      </c>
      <c r="CA5" s="8" t="s">
        <v>69</v>
      </c>
      <c r="CB5" s="9" t="s">
        <v>70</v>
      </c>
      <c r="CC5" s="8" t="s">
        <v>69</v>
      </c>
      <c r="CD5" s="9" t="s">
        <v>70</v>
      </c>
    </row>
    <row r="6" spans="1:85" hidden="1" x14ac:dyDescent="0.25">
      <c r="A6" s="4">
        <v>1</v>
      </c>
      <c r="B6" s="1" t="s">
        <v>2</v>
      </c>
      <c r="C6" s="13">
        <f>'Таблица (без темпов)'!$C4</f>
        <v>144.74</v>
      </c>
      <c r="D6" s="13">
        <f>'Таблица (без темпов)'!$D4</f>
        <v>144.74</v>
      </c>
      <c r="E6" s="13">
        <f>'Таблица (без темпов)'!$E4</f>
        <v>144.74</v>
      </c>
      <c r="F6" s="13">
        <f>'Таблица (без темпов)'!$F4</f>
        <v>144.74</v>
      </c>
      <c r="G6" s="24">
        <f>'Таблица (без темпов)'!$C5</f>
        <v>55.05</v>
      </c>
      <c r="H6" s="24">
        <f>'Таблица (без темпов)'!$D5</f>
        <v>89.52</v>
      </c>
      <c r="I6" s="24">
        <f>'Таблица (без темпов)'!$E5</f>
        <v>55.05</v>
      </c>
      <c r="J6" s="24">
        <f>'Таблица (без темпов)'!$F5</f>
        <v>89.52</v>
      </c>
      <c r="K6" s="13">
        <f>'Таблица (без темпов)'!$C6</f>
        <v>423.65</v>
      </c>
      <c r="L6" s="13">
        <f>'Таблица (без темпов)'!$D6</f>
        <v>423.65</v>
      </c>
      <c r="M6" s="13">
        <f>'Таблица (без темпов)'!$E6</f>
        <v>423.65</v>
      </c>
      <c r="N6" s="13">
        <f>'Таблица (без темпов)'!$F6</f>
        <v>423.65</v>
      </c>
      <c r="O6" s="24">
        <f>'Таблица (без темпов)'!$C7</f>
        <v>0</v>
      </c>
      <c r="P6" s="24">
        <f>'Таблица (без темпов)'!$D7</f>
        <v>0</v>
      </c>
      <c r="Q6" s="24">
        <f>'Таблица (без темпов)'!$E7</f>
        <v>0</v>
      </c>
      <c r="R6" s="24">
        <f>'Таблица (без темпов)'!$F7</f>
        <v>0</v>
      </c>
      <c r="S6" s="13">
        <f>'Таблица (без темпов)'!$C8</f>
        <v>2375.59</v>
      </c>
      <c r="T6" s="13">
        <f>'Таблица (без темпов)'!$D8</f>
        <v>2375.59</v>
      </c>
      <c r="U6" s="13">
        <f>'Таблица (без темпов)'!$E8</f>
        <v>2375.59</v>
      </c>
      <c r="V6" s="13">
        <f>'Таблица (без темпов)'!$F8</f>
        <v>2375.59</v>
      </c>
      <c r="W6" s="24">
        <f>'Таблица (без темпов)'!$C9</f>
        <v>0</v>
      </c>
      <c r="X6" s="24">
        <f>'Таблица (без темпов)'!$D9</f>
        <v>0</v>
      </c>
      <c r="Y6" s="24">
        <f>'Таблица (без темпов)'!$E9</f>
        <v>285.5</v>
      </c>
      <c r="Z6" s="24">
        <f>'Таблица (без темпов)'!$F9</f>
        <v>285.5</v>
      </c>
      <c r="AA6" s="13">
        <f>'Таблица (без темпов)'!$C10</f>
        <v>0</v>
      </c>
      <c r="AB6" s="13">
        <f>'Таблица (без темпов)'!$D10</f>
        <v>0</v>
      </c>
      <c r="AC6" s="13">
        <f>'Таблица (без темпов)'!$E10</f>
        <v>358.1</v>
      </c>
      <c r="AD6" s="13">
        <f>'Таблица (без темпов)'!$F10</f>
        <v>358.1</v>
      </c>
      <c r="AE6" s="24">
        <f>'Таблица (без темпов)'!$C11</f>
        <v>0</v>
      </c>
      <c r="AF6" s="24">
        <f>'Таблица (без темпов)'!$D11</f>
        <v>0</v>
      </c>
      <c r="AG6" s="24">
        <f>'Таблица (без темпов)'!$E11</f>
        <v>0</v>
      </c>
      <c r="AH6" s="24">
        <f>'Таблица (без темпов)'!$F11</f>
        <v>0</v>
      </c>
      <c r="AI6" s="13">
        <f>'Таблица (без темпов)'!$C12</f>
        <v>0</v>
      </c>
      <c r="AJ6" s="13">
        <f>'Таблица (без темпов)'!$D12</f>
        <v>0</v>
      </c>
      <c r="AK6" s="13">
        <f>'Таблица (без темпов)'!$E12</f>
        <v>0</v>
      </c>
      <c r="AL6" s="13">
        <f>'Таблица (без темпов)'!$F12</f>
        <v>0</v>
      </c>
      <c r="AM6" s="24">
        <f>'Таблица (без темпов)'!$C13</f>
        <v>0</v>
      </c>
      <c r="AN6" s="24">
        <f>'Таблица (без темпов)'!$D13</f>
        <v>0</v>
      </c>
      <c r="AO6" s="24">
        <f>'Таблица (без темпов)'!$E13</f>
        <v>0</v>
      </c>
      <c r="AP6" s="24">
        <f>'Таблица (без темпов)'!$F13</f>
        <v>0</v>
      </c>
      <c r="AQ6" s="13">
        <f>'Таблица (без темпов)'!$C14</f>
        <v>82.76</v>
      </c>
      <c r="AR6" s="13">
        <f>'Таблица (без темпов)'!$D14</f>
        <v>92.71</v>
      </c>
      <c r="AS6" s="13">
        <f>'Таблица (без темпов)'!$E14</f>
        <v>82.76</v>
      </c>
      <c r="AT6" s="13">
        <f>'Таблица (без темпов)'!$F14</f>
        <v>101.6</v>
      </c>
      <c r="AU6" s="24">
        <f>'Таблица (без темпов)'!$C15</f>
        <v>330</v>
      </c>
      <c r="AV6" s="24">
        <f>'Таблица (без темпов)'!$D15</f>
        <v>330</v>
      </c>
      <c r="AW6" s="24">
        <f>'Таблица (без темпов)'!$E15</f>
        <v>330</v>
      </c>
      <c r="AX6" s="24">
        <f>'Таблица (без темпов)'!$F15</f>
        <v>330</v>
      </c>
      <c r="AY6" s="13">
        <f>'Таблица (без темпов)'!$C16</f>
        <v>232.56</v>
      </c>
      <c r="AZ6" s="13">
        <f>'Таблица (без темпов)'!$D16</f>
        <v>232.56</v>
      </c>
      <c r="BA6" s="13">
        <f>'Таблица (без темпов)'!$E16</f>
        <v>232.56</v>
      </c>
      <c r="BB6" s="13">
        <f>'Таблица (без темпов)'!$F16</f>
        <v>232.56</v>
      </c>
      <c r="BC6" s="24">
        <f>'Таблица (без темпов)'!$C17</f>
        <v>23</v>
      </c>
      <c r="BD6" s="24">
        <f>'Таблица (без темпов)'!$D17</f>
        <v>35</v>
      </c>
      <c r="BE6" s="24">
        <f>'Таблица (без темпов)'!$E17</f>
        <v>23</v>
      </c>
      <c r="BF6" s="24">
        <f>'Таблица (без темпов)'!$F17</f>
        <v>35</v>
      </c>
      <c r="BG6" s="24">
        <f>'Таблица (без темпов)'!$C18</f>
        <v>79.150000000000006</v>
      </c>
      <c r="BH6" s="24">
        <f>'Таблица (без темпов)'!$D18</f>
        <v>99.52</v>
      </c>
      <c r="BI6" s="24">
        <f>'Таблица (без темпов)'!$E18</f>
        <v>79.150000000000006</v>
      </c>
      <c r="BJ6" s="26">
        <f>'Таблица (без темпов)'!$F18</f>
        <v>99.52</v>
      </c>
      <c r="BK6" s="13">
        <f>'Таблица (без темпов)'!$C19</f>
        <v>189</v>
      </c>
      <c r="BL6" s="13">
        <f>'Таблица (без темпов)'!$D19</f>
        <v>212.6</v>
      </c>
      <c r="BM6" s="13">
        <f>'Таблица (без темпов)'!$E19</f>
        <v>211.74</v>
      </c>
      <c r="BN6" s="13">
        <f>'Таблица (без темпов)'!$F19</f>
        <v>212.6</v>
      </c>
      <c r="BO6" s="25">
        <f>'Таблица (без темпов)'!$C20</f>
        <v>62</v>
      </c>
      <c r="BP6" s="25">
        <f>'Таблица (без темпов)'!$D20</f>
        <v>70</v>
      </c>
      <c r="BQ6" s="25">
        <f>'Таблица (без темпов)'!$E20</f>
        <v>65</v>
      </c>
      <c r="BR6" s="25">
        <f>'Таблица (без темпов)'!$F20</f>
        <v>70</v>
      </c>
      <c r="BS6" s="13">
        <f>'Таблица (без темпов)'!$C21</f>
        <v>46.19</v>
      </c>
      <c r="BT6" s="13">
        <f>'Таблица (без темпов)'!$D21</f>
        <v>85</v>
      </c>
      <c r="BU6" s="31">
        <f>'Таблица (без темпов)'!$E21</f>
        <v>46.19</v>
      </c>
      <c r="BV6" s="13">
        <f>'Таблица (без темпов)'!$F21</f>
        <v>85</v>
      </c>
      <c r="BW6" s="25">
        <f>'Таблица (без темпов)'!$C22</f>
        <v>12.54</v>
      </c>
      <c r="BX6" s="25">
        <f>'Таблица (без темпов)'!$D22</f>
        <v>18.04</v>
      </c>
      <c r="BY6" s="25">
        <f>'Таблица (без темпов)'!$E22</f>
        <v>12.54</v>
      </c>
      <c r="BZ6" s="25">
        <f>'Таблица (без темпов)'!$F22</f>
        <v>19.07</v>
      </c>
      <c r="CA6" s="13">
        <f>'Таблица (без темпов)'!$C23</f>
        <v>16.2</v>
      </c>
      <c r="CB6" s="13">
        <f>'Таблица (без темпов)'!$D23</f>
        <v>18.399999999999999</v>
      </c>
      <c r="CC6" s="13">
        <f>'Таблица (без темпов)'!$E23</f>
        <v>16.2</v>
      </c>
      <c r="CD6" s="13">
        <f>'Таблица (без темпов)'!$F23</f>
        <v>18.399999999999999</v>
      </c>
      <c r="CE6">
        <f>20-'Таблица (без темпов)'!E24</f>
        <v>16</v>
      </c>
      <c r="CG6">
        <v>0</v>
      </c>
    </row>
    <row r="7" spans="1:85" hidden="1" x14ac:dyDescent="0.25">
      <c r="A7" s="4">
        <v>2</v>
      </c>
      <c r="B7" s="1" t="s">
        <v>63</v>
      </c>
      <c r="C7" s="13">
        <f>'Таблица (без темпов)'!$G4</f>
        <v>99.5</v>
      </c>
      <c r="D7" s="13">
        <f>'Таблица (без темпов)'!$H4</f>
        <v>108</v>
      </c>
      <c r="E7" s="13">
        <f>'Таблица (без темпов)'!$I4</f>
        <v>99.5</v>
      </c>
      <c r="F7" s="13">
        <f>'Таблица (без темпов)'!$J4</f>
        <v>108</v>
      </c>
      <c r="G7" s="24">
        <f>'Таблица (без темпов)'!$G5</f>
        <v>41</v>
      </c>
      <c r="H7" s="24">
        <f>'Таблица (без темпов)'!$H5</f>
        <v>64.7</v>
      </c>
      <c r="I7" s="24">
        <f>'Таблица (без темпов)'!$I5</f>
        <v>41</v>
      </c>
      <c r="J7" s="26">
        <f>'Таблица (без темпов)'!$J5</f>
        <v>64.7</v>
      </c>
      <c r="K7" s="13">
        <f>'Таблица (без темпов)'!$G6</f>
        <v>344</v>
      </c>
      <c r="L7" s="13">
        <f>'Таблица (без темпов)'!$H6</f>
        <v>510.5</v>
      </c>
      <c r="M7" s="13">
        <f>'Таблица (без темпов)'!$I6</f>
        <v>344</v>
      </c>
      <c r="N7" s="13">
        <f>'Таблица (без темпов)'!$J6</f>
        <v>510.5</v>
      </c>
      <c r="O7" s="24">
        <f>'Таблица (без темпов)'!$G7</f>
        <v>154</v>
      </c>
      <c r="P7" s="24">
        <f>'Таблица (без темпов)'!$H7</f>
        <v>189.6</v>
      </c>
      <c r="Q7" s="24">
        <f>'Таблица (без темпов)'!$I7</f>
        <v>154</v>
      </c>
      <c r="R7" s="24">
        <f>'Таблица (без темпов)'!$J7</f>
        <v>189.6</v>
      </c>
      <c r="S7" s="13">
        <f>'Таблица (без темпов)'!$G8</f>
        <v>1883</v>
      </c>
      <c r="T7" s="13">
        <f>'Таблица (без темпов)'!$H8</f>
        <v>2086.5</v>
      </c>
      <c r="U7" s="12">
        <f>'Таблица (без темпов)'!$I8</f>
        <v>1851</v>
      </c>
      <c r="V7" s="13">
        <f>'Таблица (без темпов)'!$J8</f>
        <v>2086.5</v>
      </c>
      <c r="W7" s="24">
        <f>'Таблица (без темпов)'!$G9</f>
        <v>207</v>
      </c>
      <c r="X7" s="24">
        <f>'Таблица (без темпов)'!$H9</f>
        <v>506.8</v>
      </c>
      <c r="Y7" s="24">
        <f>'Таблица (без темпов)'!$I9</f>
        <v>207</v>
      </c>
      <c r="Z7" s="24">
        <f>'Таблица (без темпов)'!$J9</f>
        <v>506.8</v>
      </c>
      <c r="AA7" s="13">
        <f>'Таблица (без темпов)'!$G10</f>
        <v>248</v>
      </c>
      <c r="AB7" s="13">
        <f>'Таблица (без темпов)'!$H10</f>
        <v>315</v>
      </c>
      <c r="AC7" s="13">
        <f>'Таблица (без темпов)'!$I10</f>
        <v>238</v>
      </c>
      <c r="AD7" s="13">
        <f>'Таблица (без темпов)'!$J10</f>
        <v>315</v>
      </c>
      <c r="AE7" s="24">
        <f>'Таблица (без темпов)'!$G11</f>
        <v>0</v>
      </c>
      <c r="AF7" s="24">
        <f>'Таблица (без темпов)'!$H11</f>
        <v>0</v>
      </c>
      <c r="AG7" s="24">
        <f>'Таблица (без темпов)'!$I11</f>
        <v>0</v>
      </c>
      <c r="AH7" s="24">
        <f>'Таблица (без темпов)'!$J11</f>
        <v>0</v>
      </c>
      <c r="AI7" s="13">
        <f>'Таблица (без темпов)'!$G12</f>
        <v>0</v>
      </c>
      <c r="AJ7" s="13">
        <f>'Таблица (без темпов)'!$H12</f>
        <v>0</v>
      </c>
      <c r="AK7" s="13">
        <f>'Таблица (без темпов)'!$I12</f>
        <v>0</v>
      </c>
      <c r="AL7" s="13">
        <f>'Таблица (без темпов)'!$J12</f>
        <v>0</v>
      </c>
      <c r="AM7" s="24">
        <f>'Таблица (без темпов)'!$G13</f>
        <v>3301</v>
      </c>
      <c r="AN7" s="24">
        <f>'Таблица (без темпов)'!$H13</f>
        <v>3924.7</v>
      </c>
      <c r="AO7" s="24">
        <f>'Таблица (без темпов)'!$I13</f>
        <v>3342</v>
      </c>
      <c r="AP7" s="24">
        <f>'Таблица (без темпов)'!$J13</f>
        <v>3924.7</v>
      </c>
      <c r="AQ7" s="13">
        <f>'Таблица (без темпов)'!$G14</f>
        <v>63</v>
      </c>
      <c r="AR7" s="13">
        <f>'Таблица (без темпов)'!$H14</f>
        <v>78.400000000000006</v>
      </c>
      <c r="AS7" s="13">
        <f>'Таблица (без темпов)'!$I14</f>
        <v>63</v>
      </c>
      <c r="AT7" s="13">
        <f>'Таблица (без темпов)'!$J14</f>
        <v>78.400000000000006</v>
      </c>
      <c r="AU7" s="24">
        <f>'Таблица (без темпов)'!$G15</f>
        <v>211</v>
      </c>
      <c r="AV7" s="24">
        <f>'Таблица (без темпов)'!$H15</f>
        <v>290</v>
      </c>
      <c r="AW7" s="24">
        <f>'Таблица (без темпов)'!$I15</f>
        <v>211</v>
      </c>
      <c r="AX7" s="24">
        <f>'Таблица (без темпов)'!$J15</f>
        <v>290</v>
      </c>
      <c r="AY7" s="13">
        <f>'Таблица (без темпов)'!$G16</f>
        <v>80</v>
      </c>
      <c r="AZ7" s="13">
        <f>'Таблица (без темпов)'!$H16</f>
        <v>305</v>
      </c>
      <c r="BA7" s="13">
        <f>'Таблица (без темпов)'!$I16</f>
        <v>80</v>
      </c>
      <c r="BB7" s="13">
        <f>'Таблица (без темпов)'!$J16</f>
        <v>305</v>
      </c>
      <c r="BC7" s="24">
        <f>'Таблица (без темпов)'!$G17</f>
        <v>20</v>
      </c>
      <c r="BD7" s="24">
        <f>'Таблица (без темпов)'!$H17</f>
        <v>25</v>
      </c>
      <c r="BE7" s="24">
        <f>'Таблица (без темпов)'!$I17</f>
        <v>20</v>
      </c>
      <c r="BF7" s="24">
        <f>'Таблица (без темпов)'!$J17</f>
        <v>25</v>
      </c>
      <c r="BG7" s="24">
        <f>'Таблица (без темпов)'!$G18</f>
        <v>69</v>
      </c>
      <c r="BH7" s="24">
        <f>'Таблица (без темпов)'!$H18</f>
        <v>105</v>
      </c>
      <c r="BI7" s="24">
        <f>'Таблица (без темпов)'!$I18</f>
        <v>69</v>
      </c>
      <c r="BJ7" s="24">
        <f>'Таблица (без темпов)'!$J18</f>
        <v>103</v>
      </c>
      <c r="BK7" s="13">
        <f>'Таблица (без темпов)'!$G19</f>
        <v>139</v>
      </c>
      <c r="BL7" s="13">
        <f>'Таблица (без темпов)'!$H19</f>
        <v>163.99</v>
      </c>
      <c r="BM7" s="13">
        <f>'Таблица (без темпов)'!$I19</f>
        <v>139</v>
      </c>
      <c r="BN7" s="13">
        <f>'Таблица (без темпов)'!$J19</f>
        <v>163</v>
      </c>
      <c r="BO7" s="25">
        <f>'Таблица (без темпов)'!$G20</f>
        <v>44</v>
      </c>
      <c r="BP7" s="25">
        <f>'Таблица (без темпов)'!$H20</f>
        <v>51</v>
      </c>
      <c r="BQ7" s="25">
        <f>'Таблица (без темпов)'!$I20</f>
        <v>44</v>
      </c>
      <c r="BR7" s="25">
        <f>'Таблица (без темпов)'!$J20</f>
        <v>51</v>
      </c>
      <c r="BS7" s="13">
        <f>'Таблица (без темпов)'!$G21</f>
        <v>31</v>
      </c>
      <c r="BT7" s="13">
        <f>'Таблица (без темпов)'!$H21</f>
        <v>146</v>
      </c>
      <c r="BU7" s="13">
        <f>'Таблица (без темпов)'!$I21</f>
        <v>37</v>
      </c>
      <c r="BV7" s="31">
        <f>'Таблица (без темпов)'!$J21</f>
        <v>146</v>
      </c>
      <c r="BW7" s="25">
        <f>'Таблица (без темпов)'!$G22</f>
        <v>15</v>
      </c>
      <c r="BX7" s="25">
        <f>'Таблица (без темпов)'!$H22</f>
        <v>15</v>
      </c>
      <c r="BY7" s="25">
        <f>'Таблица (без темпов)'!$I22</f>
        <v>15</v>
      </c>
      <c r="BZ7" s="25">
        <f>'Таблица (без темпов)'!$J22</f>
        <v>16</v>
      </c>
      <c r="CA7" s="13">
        <f>'Таблица (без темпов)'!$G23</f>
        <v>12</v>
      </c>
      <c r="CB7" s="13">
        <f>'Таблица (без темпов)'!$H23</f>
        <v>39.5</v>
      </c>
      <c r="CC7" s="13">
        <f>'Таблица (без темпов)'!$I23</f>
        <v>12</v>
      </c>
      <c r="CD7" s="13">
        <f>'Таблица (без темпов)'!$J23</f>
        <v>39.5</v>
      </c>
      <c r="CE7">
        <f>20-'Таблица (без темпов)'!I24</f>
        <v>18</v>
      </c>
      <c r="CF7">
        <v>0</v>
      </c>
      <c r="CG7">
        <v>1</v>
      </c>
    </row>
    <row r="8" spans="1:85" ht="12" hidden="1" customHeight="1" x14ac:dyDescent="0.25">
      <c r="A8" s="4">
        <v>3</v>
      </c>
      <c r="B8" s="1" t="s">
        <v>4</v>
      </c>
      <c r="C8" s="13">
        <f>'Таблица (без темпов)'!$K4</f>
        <v>0</v>
      </c>
      <c r="D8" s="13">
        <f>'Таблица (без темпов)'!$L4</f>
        <v>0</v>
      </c>
      <c r="E8" s="13">
        <f>'Таблица (без темпов)'!$M4</f>
        <v>0</v>
      </c>
      <c r="F8" s="13">
        <f>'Таблица (без темпов)'!$N4</f>
        <v>0</v>
      </c>
      <c r="G8" s="24">
        <f>'Таблица (без темпов)'!$K5</f>
        <v>87.5</v>
      </c>
      <c r="H8" s="24">
        <f>'Таблица (без темпов)'!$L5</f>
        <v>87.5</v>
      </c>
      <c r="I8" s="24">
        <f>'Таблица (без темпов)'!$M5</f>
        <v>87.5</v>
      </c>
      <c r="J8" s="24">
        <f>'Таблица (без темпов)'!$N5</f>
        <v>87.5</v>
      </c>
      <c r="K8" s="13">
        <f>'Таблица (без темпов)'!$K6</f>
        <v>0</v>
      </c>
      <c r="L8" s="13">
        <f>'Таблица (без темпов)'!$L6</f>
        <v>0</v>
      </c>
      <c r="M8" s="13">
        <f>'Таблица (без темпов)'!$M6</f>
        <v>0</v>
      </c>
      <c r="N8" s="13">
        <f>'Таблица (без темпов)'!$N6</f>
        <v>0</v>
      </c>
      <c r="O8" s="24">
        <f>'Таблица (без темпов)'!$K7</f>
        <v>0</v>
      </c>
      <c r="P8" s="24">
        <f>'Таблица (без темпов)'!$L7</f>
        <v>0</v>
      </c>
      <c r="Q8" s="24">
        <f>'Таблица (без темпов)'!$M7</f>
        <v>0</v>
      </c>
      <c r="R8" s="24">
        <f>'Таблица (без темпов)'!$N7</f>
        <v>0</v>
      </c>
      <c r="S8" s="13">
        <f>'Таблица (без темпов)'!$K8</f>
        <v>2435</v>
      </c>
      <c r="T8" s="13">
        <f>'Таблица (без темпов)'!$L8</f>
        <v>2435</v>
      </c>
      <c r="U8" s="13">
        <f>'Таблица (без темпов)'!$M8</f>
        <v>2435</v>
      </c>
      <c r="V8" s="13">
        <f>'Таблица (без темпов)'!$N8</f>
        <v>2435</v>
      </c>
      <c r="W8" s="24">
        <f>'Таблица (без темпов)'!$K9</f>
        <v>280</v>
      </c>
      <c r="X8" s="24">
        <f>'Таблица (без темпов)'!$L9</f>
        <v>280</v>
      </c>
      <c r="Y8" s="31">
        <f>'Таблица (без темпов)'!$M9</f>
        <v>280</v>
      </c>
      <c r="Z8" s="24">
        <f>'Таблица (без темпов)'!$N9</f>
        <v>280</v>
      </c>
      <c r="AA8" s="13">
        <f>'Таблица (без темпов)'!$K10</f>
        <v>323</v>
      </c>
      <c r="AB8" s="13">
        <f>'Таблица (без темпов)'!$L10</f>
        <v>323</v>
      </c>
      <c r="AC8" s="13">
        <f>'Таблица (без темпов)'!$M10</f>
        <v>323</v>
      </c>
      <c r="AD8" s="13">
        <f>'Таблица (без темпов)'!$N10</f>
        <v>323</v>
      </c>
      <c r="AE8" s="24">
        <f>'Таблица (без темпов)'!$K11</f>
        <v>0</v>
      </c>
      <c r="AF8" s="24">
        <f>'Таблица (без темпов)'!$L11</f>
        <v>0</v>
      </c>
      <c r="AG8" s="24">
        <f>'Таблица (без темпов)'!$M11</f>
        <v>0</v>
      </c>
      <c r="AH8" s="24">
        <f>'Таблица (без темпов)'!$N11</f>
        <v>0</v>
      </c>
      <c r="AI8" s="13">
        <f>'Таблица (без темпов)'!$K12</f>
        <v>0</v>
      </c>
      <c r="AJ8" s="13">
        <f>'Таблица (без темпов)'!$L12</f>
        <v>0</v>
      </c>
      <c r="AK8" s="13">
        <f>'Таблица (без темпов)'!$M12</f>
        <v>0</v>
      </c>
      <c r="AL8" s="13">
        <f>'Таблица (без темпов)'!$N12</f>
        <v>0</v>
      </c>
      <c r="AM8" s="24">
        <f>'Таблица (без темпов)'!$K13</f>
        <v>4384</v>
      </c>
      <c r="AN8" s="24">
        <f>'Таблица (без темпов)'!$L13</f>
        <v>4384</v>
      </c>
      <c r="AO8" s="24">
        <f>'Таблица (без темпов)'!$M13</f>
        <v>4384</v>
      </c>
      <c r="AP8" s="24">
        <f>'Таблица (без темпов)'!$N13</f>
        <v>4384</v>
      </c>
      <c r="AQ8" s="13">
        <f>'Таблица (без темпов)'!$K14</f>
        <v>0</v>
      </c>
      <c r="AR8" s="13">
        <f>'Таблица (без темпов)'!$L14</f>
        <v>0</v>
      </c>
      <c r="AS8" s="13">
        <f>'Таблица (без темпов)'!$M14</f>
        <v>0</v>
      </c>
      <c r="AT8" s="13">
        <f>'Таблица (без темпов)'!$N14</f>
        <v>0</v>
      </c>
      <c r="AU8" s="24">
        <f>'Таблица (без темпов)'!$K15</f>
        <v>0</v>
      </c>
      <c r="AV8" s="24">
        <f>'Таблица (без темпов)'!$L15</f>
        <v>0</v>
      </c>
      <c r="AW8" s="24">
        <f>'Таблица (без темпов)'!$M15</f>
        <v>0</v>
      </c>
      <c r="AX8" s="24">
        <f>'Таблица (без темпов)'!$N15</f>
        <v>0</v>
      </c>
      <c r="AY8" s="13">
        <f>'Таблица (без темпов)'!$K16</f>
        <v>57</v>
      </c>
      <c r="AZ8" s="13">
        <f>'Таблица (без темпов)'!$L16</f>
        <v>57</v>
      </c>
      <c r="BA8" s="13">
        <f>'Таблица (без темпов)'!$M16</f>
        <v>57</v>
      </c>
      <c r="BB8" s="13">
        <f>'Таблица (без темпов)'!$N16</f>
        <v>57</v>
      </c>
      <c r="BC8" s="24">
        <f>'Таблица (без темпов)'!$K17</f>
        <v>0</v>
      </c>
      <c r="BD8" s="24">
        <f>'Таблица (без темпов)'!$L17</f>
        <v>0</v>
      </c>
      <c r="BE8" s="24">
        <f>'Таблица (без темпов)'!$M17</f>
        <v>0</v>
      </c>
      <c r="BF8" s="24">
        <f>'Таблица (без темпов)'!$N17</f>
        <v>0</v>
      </c>
      <c r="BG8" s="24">
        <f>'Таблица (без темпов)'!$K18</f>
        <v>92.5</v>
      </c>
      <c r="BH8" s="24">
        <f>'Таблица (без темпов)'!$L18</f>
        <v>92.5</v>
      </c>
      <c r="BI8" s="24">
        <f>'Таблица (без темпов)'!$M18</f>
        <v>92.5</v>
      </c>
      <c r="BJ8" s="24">
        <f>'Таблица (без темпов)'!$N18</f>
        <v>92.5</v>
      </c>
      <c r="BK8" s="13">
        <f>'Таблица (без темпов)'!$K19</f>
        <v>0</v>
      </c>
      <c r="BL8" s="13">
        <f>'Таблица (без темпов)'!$L19</f>
        <v>0</v>
      </c>
      <c r="BM8" s="13">
        <f>'Таблица (без темпов)'!$M19</f>
        <v>0</v>
      </c>
      <c r="BN8" s="13">
        <f>'Таблица (без темпов)'!$N19</f>
        <v>0</v>
      </c>
      <c r="BO8" s="25">
        <f>'Таблица (без темпов)'!$K20</f>
        <v>45.9</v>
      </c>
      <c r="BP8" s="25">
        <f>'Таблица (без темпов)'!$L20</f>
        <v>45.9</v>
      </c>
      <c r="BQ8" s="24">
        <f>'Таблица (без темпов)'!$M20</f>
        <v>45.9</v>
      </c>
      <c r="BR8" s="25">
        <f>'Таблица (без темпов)'!$N20</f>
        <v>45.9</v>
      </c>
      <c r="BS8" s="13">
        <f>'Таблица (без темпов)'!$K21</f>
        <v>41.5</v>
      </c>
      <c r="BT8" s="13">
        <f>'Таблица (без темпов)'!$L21</f>
        <v>41.5</v>
      </c>
      <c r="BU8" s="13">
        <f>'Таблица (без темпов)'!$M21</f>
        <v>41.5</v>
      </c>
      <c r="BV8" s="13">
        <f>'Таблица (без темпов)'!$N21</f>
        <v>41.5</v>
      </c>
      <c r="BW8" s="25">
        <f>'Таблица (без темпов)'!$K22</f>
        <v>0</v>
      </c>
      <c r="BX8" s="25">
        <f>'Таблица (без темпов)'!$L22</f>
        <v>0</v>
      </c>
      <c r="BY8" s="25">
        <f>'Таблица (без темпов)'!$M22</f>
        <v>0</v>
      </c>
      <c r="BZ8" s="25">
        <f>'Таблица (без темпов)'!$N22</f>
        <v>0</v>
      </c>
      <c r="CA8" s="13">
        <f>'Таблица (без темпов)'!$K23</f>
        <v>0</v>
      </c>
      <c r="CB8" s="13">
        <f>'Таблица (без темпов)'!$L23</f>
        <v>0</v>
      </c>
      <c r="CC8" s="13">
        <f>'Таблица (без темпов)'!$M23</f>
        <v>0</v>
      </c>
      <c r="CD8" s="13">
        <f>'Таблица (без темпов)'!$N23</f>
        <v>0</v>
      </c>
      <c r="CE8">
        <f>20-'Таблица (без темпов)'!M24</f>
        <v>9</v>
      </c>
      <c r="CG8">
        <v>0</v>
      </c>
    </row>
    <row r="9" spans="1:85" ht="15.75" hidden="1" customHeight="1" x14ac:dyDescent="0.25">
      <c r="A9" s="4">
        <v>4</v>
      </c>
      <c r="B9" s="1" t="s">
        <v>6</v>
      </c>
      <c r="C9" s="13">
        <f>'Таблица (без темпов)'!$S4</f>
        <v>153.30000000000001</v>
      </c>
      <c r="D9" s="13">
        <f>'Таблица (без темпов)'!$T4</f>
        <v>153.30000000000001</v>
      </c>
      <c r="E9" s="13">
        <f>'Таблица (без темпов)'!$U4</f>
        <v>153.30000000000001</v>
      </c>
      <c r="F9" s="13">
        <f>'Таблица (без темпов)'!$V4</f>
        <v>153.30000000000001</v>
      </c>
      <c r="G9" s="24">
        <f>'Таблица (без темпов)'!$S5</f>
        <v>0</v>
      </c>
      <c r="H9" s="24">
        <f>'Таблица (без темпов)'!$T5</f>
        <v>0</v>
      </c>
      <c r="I9" s="24">
        <f>'Таблица (без темпов)'!$U5</f>
        <v>0</v>
      </c>
      <c r="J9" s="24">
        <f>'Таблица (без темпов)'!$V5</f>
        <v>0</v>
      </c>
      <c r="K9" s="13">
        <f>'Таблица (без темпов)'!$S6</f>
        <v>302.10000000000002</v>
      </c>
      <c r="L9" s="13">
        <f>'Таблица (без темпов)'!$T6</f>
        <v>302.10000000000002</v>
      </c>
      <c r="M9" s="13">
        <f>'Таблица (без темпов)'!$U6</f>
        <v>0</v>
      </c>
      <c r="N9" s="12">
        <f>'Таблица (без темпов)'!$V6</f>
        <v>0</v>
      </c>
      <c r="O9" s="24">
        <f>'Таблица (без темпов)'!$S7</f>
        <v>0</v>
      </c>
      <c r="P9" s="24">
        <f>'Таблица (без темпов)'!$T7</f>
        <v>0</v>
      </c>
      <c r="Q9" s="24">
        <f>'Таблица (без темпов)'!$U7</f>
        <v>0</v>
      </c>
      <c r="R9" s="24">
        <f>'Таблица (без темпов)'!$V7</f>
        <v>0</v>
      </c>
      <c r="S9" s="13">
        <f>'Таблица (без темпов)'!$S8</f>
        <v>0</v>
      </c>
      <c r="T9" s="13">
        <f>'Таблица (без темпов)'!$T8</f>
        <v>0</v>
      </c>
      <c r="U9" s="13">
        <f>'Таблица (без темпов)'!$U8</f>
        <v>0</v>
      </c>
      <c r="V9" s="13">
        <f>'Таблица (без темпов)'!$V8</f>
        <v>0</v>
      </c>
      <c r="W9" s="24">
        <f>'Таблица (без темпов)'!$S9</f>
        <v>0</v>
      </c>
      <c r="X9" s="24">
        <f>'Таблица (без темпов)'!$T9</f>
        <v>0</v>
      </c>
      <c r="Y9" s="24">
        <f>'Таблица (без темпов)'!$U9</f>
        <v>0</v>
      </c>
      <c r="Z9" s="24">
        <f>'Таблица (без темпов)'!$V9</f>
        <v>0</v>
      </c>
      <c r="AA9" s="13">
        <f>'Таблица (без темпов)'!$S10</f>
        <v>0</v>
      </c>
      <c r="AB9" s="13">
        <f>'Таблица (без темпов)'!$T10</f>
        <v>0</v>
      </c>
      <c r="AC9" s="13">
        <f>'Таблица (без темпов)'!$U10</f>
        <v>0</v>
      </c>
      <c r="AD9" s="13">
        <f>'Таблица (без темпов)'!$V10</f>
        <v>0</v>
      </c>
      <c r="AE9" s="24">
        <f>'Таблица (без темпов)'!$S11</f>
        <v>0</v>
      </c>
      <c r="AF9" s="24">
        <f>'Таблица (без темпов)'!$T11</f>
        <v>0</v>
      </c>
      <c r="AG9" s="24">
        <f>'Таблица (без темпов)'!$U11</f>
        <v>0</v>
      </c>
      <c r="AH9" s="24">
        <f>'Таблица (без темпов)'!$V11</f>
        <v>0</v>
      </c>
      <c r="AI9" s="13">
        <f>'Таблица (без темпов)'!$S12</f>
        <v>0</v>
      </c>
      <c r="AJ9" s="13">
        <f>'Таблица (без темпов)'!$T12</f>
        <v>0</v>
      </c>
      <c r="AK9" s="13">
        <f>'Таблица (без темпов)'!$U12</f>
        <v>0</v>
      </c>
      <c r="AL9" s="13">
        <f>'Таблица (без темпов)'!$V12</f>
        <v>0</v>
      </c>
      <c r="AM9" s="24">
        <f>'Таблица (без темпов)'!$S13</f>
        <v>0</v>
      </c>
      <c r="AN9" s="24">
        <f>'Таблица (без темпов)'!$T13</f>
        <v>0</v>
      </c>
      <c r="AO9" s="24">
        <f>'Таблица (без темпов)'!$U13</f>
        <v>0</v>
      </c>
      <c r="AP9" s="24">
        <f>'Таблица (без темпов)'!$V13</f>
        <v>0</v>
      </c>
      <c r="AQ9" s="13">
        <f>'Таблица (без темпов)'!$S14</f>
        <v>63.4</v>
      </c>
      <c r="AR9" s="13">
        <f>'Таблица (без темпов)'!$T14</f>
        <v>63.4</v>
      </c>
      <c r="AS9" s="13">
        <f>'Таблица (без темпов)'!$U14</f>
        <v>63.4</v>
      </c>
      <c r="AT9" s="13">
        <f>'Таблица (без темпов)'!$V14</f>
        <v>63.4</v>
      </c>
      <c r="AU9" s="24">
        <f>'Таблица (без темпов)'!$S15</f>
        <v>233.2</v>
      </c>
      <c r="AV9" s="24">
        <f>'Таблица (без темпов)'!$T15</f>
        <v>233.2</v>
      </c>
      <c r="AW9" s="24">
        <f>'Таблица (без темпов)'!$U15</f>
        <v>233.2</v>
      </c>
      <c r="AX9" s="24">
        <f>'Таблица (без темпов)'!$V15</f>
        <v>233.2</v>
      </c>
      <c r="AY9" s="13">
        <f>'Таблица (без темпов)'!$S16</f>
        <v>0</v>
      </c>
      <c r="AZ9" s="13">
        <f>'Таблица (без темпов)'!$T16</f>
        <v>0</v>
      </c>
      <c r="BA9" s="13">
        <f>'Таблица (без темпов)'!$U16</f>
        <v>0</v>
      </c>
      <c r="BB9" s="13">
        <f>'Таблица (без темпов)'!$V16</f>
        <v>0</v>
      </c>
      <c r="BC9" s="24">
        <f>'Таблица (без темпов)'!$S17</f>
        <v>0</v>
      </c>
      <c r="BD9" s="24">
        <f>'Таблица (без темпов)'!$T17</f>
        <v>0</v>
      </c>
      <c r="BE9" s="24">
        <f>'Таблица (без темпов)'!$U17</f>
        <v>0</v>
      </c>
      <c r="BF9" s="24">
        <f>'Таблица (без темпов)'!$V17</f>
        <v>0</v>
      </c>
      <c r="BG9" s="24">
        <f>'Таблица (без темпов)'!$S18</f>
        <v>158.69999999999999</v>
      </c>
      <c r="BH9" s="24">
        <f>'Таблица (без темпов)'!$T18</f>
        <v>158.69999999999999</v>
      </c>
      <c r="BI9" s="24">
        <f>'Таблица (без темпов)'!$U18</f>
        <v>158.69999999999999</v>
      </c>
      <c r="BJ9" s="24">
        <f>'Таблица (без темпов)'!$V18</f>
        <v>158.69999999999999</v>
      </c>
      <c r="BK9" s="13">
        <f>'Таблица (без темпов)'!$S19</f>
        <v>218.9</v>
      </c>
      <c r="BL9" s="13">
        <f>'Таблица (без темпов)'!$T19</f>
        <v>218.9</v>
      </c>
      <c r="BM9" s="13">
        <f>'Таблица (без темпов)'!$U19</f>
        <v>218.9</v>
      </c>
      <c r="BN9" s="13">
        <f>'Таблица (без темпов)'!$V19</f>
        <v>218.9</v>
      </c>
      <c r="BO9" s="26">
        <f>'Таблица (без темпов)'!$S20</f>
        <v>51.4</v>
      </c>
      <c r="BP9" s="26">
        <f>'Таблица (без темпов)'!$T20</f>
        <v>51.4</v>
      </c>
      <c r="BQ9" s="26">
        <f>'Таблица (без темпов)'!$U20</f>
        <v>51.4</v>
      </c>
      <c r="BR9" s="26">
        <f>'Таблица (без темпов)'!$V20</f>
        <v>51.4</v>
      </c>
      <c r="BS9" s="13">
        <f>'Таблица (без темпов)'!$S21</f>
        <v>0</v>
      </c>
      <c r="BT9" s="13">
        <f>'Таблица (без темпов)'!$T21</f>
        <v>0</v>
      </c>
      <c r="BU9" s="13">
        <f>'Таблица (без темпов)'!$U21</f>
        <v>0</v>
      </c>
      <c r="BV9" s="13">
        <f>'Таблица (без темпов)'!$V21</f>
        <v>0</v>
      </c>
      <c r="BW9" s="26">
        <f>'Таблица (без темпов)'!$S22</f>
        <v>24.6</v>
      </c>
      <c r="BX9" s="26">
        <f>'Таблица (без темпов)'!$T22</f>
        <v>24.6</v>
      </c>
      <c r="BY9" s="26">
        <f>'Таблица (без темпов)'!$U22</f>
        <v>0</v>
      </c>
      <c r="BZ9" s="26">
        <f>'Таблица (без темпов)'!$V22</f>
        <v>0</v>
      </c>
      <c r="CA9" s="13">
        <f>'Таблица (без темпов)'!$S23</f>
        <v>69.900000000000006</v>
      </c>
      <c r="CB9" s="13">
        <f>'Таблица (без темпов)'!$T23</f>
        <v>69.900000000000006</v>
      </c>
      <c r="CC9" s="13">
        <f>'Таблица (без темпов)'!$U23</f>
        <v>69.900000000000006</v>
      </c>
      <c r="CD9" s="13">
        <f>'Таблица (без темпов)'!$V23</f>
        <v>69.900000000000006</v>
      </c>
      <c r="CE9">
        <f>20-'Таблица (без темпов)'!U24</f>
        <v>7</v>
      </c>
    </row>
    <row r="10" spans="1:85" hidden="1" x14ac:dyDescent="0.25">
      <c r="A10" s="4">
        <v>5</v>
      </c>
      <c r="B10" s="69" t="s">
        <v>5</v>
      </c>
      <c r="C10" s="13">
        <f>'Таблица (без темпов)'!$O4</f>
        <v>108</v>
      </c>
      <c r="D10" s="13">
        <f>'Таблица (без темпов)'!$P4</f>
        <v>114</v>
      </c>
      <c r="E10" s="13">
        <f>'Таблица (без темпов)'!$Q4</f>
        <v>108</v>
      </c>
      <c r="F10" s="13">
        <f>'Таблица (без темпов)'!$R4</f>
        <v>114</v>
      </c>
      <c r="G10" s="24">
        <f>'Таблица (без темпов)'!$O5</f>
        <v>36.299999999999997</v>
      </c>
      <c r="H10" s="24">
        <f>'Таблица (без темпов)'!$P5</f>
        <v>65.5</v>
      </c>
      <c r="I10" s="24">
        <f>'Таблица (без темпов)'!$Q5</f>
        <v>36.299999999999997</v>
      </c>
      <c r="J10" s="24">
        <f>'Таблица (без темпов)'!$R5</f>
        <v>65.5</v>
      </c>
      <c r="K10" s="13">
        <f>'Таблица (без темпов)'!$O6</f>
        <v>357</v>
      </c>
      <c r="L10" s="13">
        <f>'Таблица (без темпов)'!$P6</f>
        <v>396</v>
      </c>
      <c r="M10" s="13">
        <f>'Таблица (без темпов)'!$Q6</f>
        <v>357</v>
      </c>
      <c r="N10" s="13">
        <f>'Таблица (без темпов)'!$R6</f>
        <v>399</v>
      </c>
      <c r="O10" s="24">
        <f>'Таблица (без темпов)'!$O7</f>
        <v>54</v>
      </c>
      <c r="P10" s="24">
        <f>'Таблица (без темпов)'!$P7</f>
        <v>160</v>
      </c>
      <c r="Q10" s="24">
        <f>'Таблица (без темпов)'!$Q7</f>
        <v>54</v>
      </c>
      <c r="R10" s="24">
        <f>'Таблица (без темпов)'!$R7</f>
        <v>160</v>
      </c>
      <c r="S10" s="13">
        <f>'Таблица (без темпов)'!$O8</f>
        <v>2030</v>
      </c>
      <c r="T10" s="13">
        <f>'Таблица (без темпов)'!$P8</f>
        <v>2120</v>
      </c>
      <c r="U10" s="13">
        <f>'Таблица (без темпов)'!$Q8</f>
        <v>2036</v>
      </c>
      <c r="V10" s="13">
        <f>'Таблица (без темпов)'!$R8</f>
        <v>2120</v>
      </c>
      <c r="W10" s="24">
        <f>'Таблица (без темпов)'!$O9</f>
        <v>230</v>
      </c>
      <c r="X10" s="24">
        <f>'Таблица (без темпов)'!$P9</f>
        <v>235</v>
      </c>
      <c r="Y10" s="24">
        <f>'Таблица (без темпов)'!$Q9</f>
        <v>230</v>
      </c>
      <c r="Z10" s="24">
        <f>'Таблица (без темпов)'!$R9</f>
        <v>235</v>
      </c>
      <c r="AA10" s="13">
        <f>'Таблица (без темпов)'!$O10</f>
        <v>257</v>
      </c>
      <c r="AB10" s="13">
        <f>'Таблица (без темпов)'!$P10</f>
        <v>262</v>
      </c>
      <c r="AC10" s="13">
        <f>'Таблица (без темпов)'!$Q10</f>
        <v>257</v>
      </c>
      <c r="AD10" s="13">
        <f>'Таблица (без темпов)'!$R10</f>
        <v>262</v>
      </c>
      <c r="AE10" s="24">
        <f>'Таблица (без темпов)'!$O11</f>
        <v>0</v>
      </c>
      <c r="AF10" s="24">
        <f>'Таблица (без темпов)'!$P11</f>
        <v>0</v>
      </c>
      <c r="AG10" s="24">
        <f>'Таблица (без темпов)'!$Q11</f>
        <v>0</v>
      </c>
      <c r="AH10" s="24">
        <f>'Таблица (без темпов)'!$R11</f>
        <v>0</v>
      </c>
      <c r="AI10" s="13">
        <f>'Таблица (без темпов)'!$O12</f>
        <v>1665</v>
      </c>
      <c r="AJ10" s="13">
        <f>'Таблица (без темпов)'!$P12</f>
        <v>1726.86</v>
      </c>
      <c r="AK10" s="13">
        <f>'Таблица (без темпов)'!$Q12</f>
        <v>1665</v>
      </c>
      <c r="AL10" s="13">
        <f>'Таблица (без темпов)'!$R12</f>
        <v>1726.86</v>
      </c>
      <c r="AM10" s="24">
        <f>'Таблица (без темпов)'!$O13</f>
        <v>3461</v>
      </c>
      <c r="AN10" s="24">
        <f>'Таблица (без темпов)'!$P13</f>
        <v>3867</v>
      </c>
      <c r="AO10" s="24">
        <f>'Таблица (без темпов)'!$Q13</f>
        <v>3461</v>
      </c>
      <c r="AP10" s="24">
        <f>'Таблица (без темпов)'!$R13</f>
        <v>3867</v>
      </c>
      <c r="AQ10" s="89">
        <f>'Таблица (без темпов)'!$O14</f>
        <v>20</v>
      </c>
      <c r="AR10" s="89">
        <f>'Таблица (без темпов)'!$P14</f>
        <v>79.5</v>
      </c>
      <c r="AS10" s="89">
        <f>'Таблица (без темпов)'!$Q14</f>
        <v>80</v>
      </c>
      <c r="AT10" s="89">
        <f>'Таблица (без темпов)'!$R14</f>
        <v>79.5</v>
      </c>
      <c r="AU10" s="24">
        <f>'Таблица (без темпов)'!$O15</f>
        <v>249</v>
      </c>
      <c r="AV10" s="24">
        <f>'Таблица (без темпов)'!$P15</f>
        <v>277</v>
      </c>
      <c r="AW10" s="24">
        <f>'Таблица (без темпов)'!$Q15</f>
        <v>249</v>
      </c>
      <c r="AX10" s="24">
        <f>'Таблица (без темпов)'!$R15</f>
        <v>277</v>
      </c>
      <c r="AY10" s="13">
        <f>'Таблица (без темпов)'!$O16</f>
        <v>20</v>
      </c>
      <c r="AZ10" s="13">
        <f>'Таблица (без темпов)'!$P16</f>
        <v>39.200000000000003</v>
      </c>
      <c r="BA10" s="12">
        <f>'Таблица (без темпов)'!$Q16</f>
        <v>20</v>
      </c>
      <c r="BB10" s="13">
        <f>'Таблица (без темпов)'!$R16</f>
        <v>39.200000000000003</v>
      </c>
      <c r="BC10" s="24">
        <f>'Таблица (без темпов)'!$O17</f>
        <v>18</v>
      </c>
      <c r="BD10" s="24">
        <f>'Таблица (без темпов)'!$P17</f>
        <v>30</v>
      </c>
      <c r="BE10" s="24">
        <f>'Таблица (без темпов)'!$Q17</f>
        <v>18</v>
      </c>
      <c r="BF10" s="24">
        <f>'Таблица (без темпов)'!$R17</f>
        <v>30</v>
      </c>
      <c r="BG10" s="24">
        <f>'Таблица (без темпов)'!$O18</f>
        <v>58</v>
      </c>
      <c r="BH10" s="24">
        <f>'Таблица (без темпов)'!$P18</f>
        <v>98</v>
      </c>
      <c r="BI10" s="21">
        <f>'Таблица (без темпов)'!$Q18</f>
        <v>58</v>
      </c>
      <c r="BJ10" s="21">
        <f>'Таблица (без темпов)'!$R18</f>
        <v>98</v>
      </c>
      <c r="BK10" s="13">
        <f>'Таблица (без темпов)'!$O19</f>
        <v>158</v>
      </c>
      <c r="BL10" s="13">
        <f>'Таблица (без темпов)'!$P19</f>
        <v>165</v>
      </c>
      <c r="BM10" s="13">
        <f>'Таблица (без темпов)'!$Q19</f>
        <v>158</v>
      </c>
      <c r="BN10" s="13">
        <f>'Таблица (без темпов)'!$R19</f>
        <v>165</v>
      </c>
      <c r="BO10" s="26">
        <f>'Таблица (без темпов)'!$O20</f>
        <v>40</v>
      </c>
      <c r="BP10" s="26">
        <f>'Таблица (без темпов)'!$P20</f>
        <v>51</v>
      </c>
      <c r="BQ10" s="26">
        <f>'Таблица (без темпов)'!$Q20</f>
        <v>40</v>
      </c>
      <c r="BR10" s="26">
        <f>'Таблица (без темпов)'!$R20</f>
        <v>51</v>
      </c>
      <c r="BS10" s="13">
        <f>'Таблица (без темпов)'!$O21</f>
        <v>32</v>
      </c>
      <c r="BT10" s="13">
        <f>'Таблица (без темпов)'!$P21</f>
        <v>48</v>
      </c>
      <c r="BU10" s="13">
        <f>'Таблица (без темпов)'!$Q21</f>
        <v>32</v>
      </c>
      <c r="BV10" s="13">
        <f>'Таблица (без темпов)'!$R21</f>
        <v>48</v>
      </c>
      <c r="BW10" s="26">
        <f>'Таблица (без темпов)'!$O22</f>
        <v>11.4</v>
      </c>
      <c r="BX10" s="26">
        <f>'Таблица (без темпов)'!$P22</f>
        <v>15.6</v>
      </c>
      <c r="BY10" s="26">
        <f>'Таблица (без темпов)'!$Q22</f>
        <v>11.4</v>
      </c>
      <c r="BZ10" s="26">
        <f>'Таблица (без темпов)'!$R22</f>
        <v>15.6</v>
      </c>
      <c r="CA10" s="13">
        <f>'Таблица (без темпов)'!$O23</f>
        <v>13.1</v>
      </c>
      <c r="CB10" s="13">
        <f>'Таблица (без темпов)'!$P23</f>
        <v>13.3</v>
      </c>
      <c r="CC10" s="13">
        <f>'Таблица (без темпов)'!$Q23</f>
        <v>13.1</v>
      </c>
      <c r="CD10" s="13">
        <f>'Таблица (без темпов)'!$R23</f>
        <v>13.3</v>
      </c>
      <c r="CE10">
        <f>20-'Таблица (без темпов)'!Q24</f>
        <v>19</v>
      </c>
      <c r="CG10" s="63">
        <v>1</v>
      </c>
    </row>
    <row r="11" spans="1:85" x14ac:dyDescent="0.25">
      <c r="A11" s="4">
        <v>6</v>
      </c>
      <c r="B11" s="1" t="s">
        <v>7</v>
      </c>
      <c r="C11" s="13">
        <f>'Таблица (без темпов)'!$W4</f>
        <v>147</v>
      </c>
      <c r="D11" s="13">
        <f>'Таблица (без темпов)'!$X4</f>
        <v>147</v>
      </c>
      <c r="E11" s="13">
        <f>'Таблица (без темпов)'!$Y4</f>
        <v>147</v>
      </c>
      <c r="F11" s="13">
        <f>'Таблица (без темпов)'!$Z4</f>
        <v>147</v>
      </c>
      <c r="G11" s="26">
        <f>'Таблица (без темпов)'!$W5</f>
        <v>89</v>
      </c>
      <c r="H11" s="26">
        <f>'Таблица (без темпов)'!$X5</f>
        <v>89</v>
      </c>
      <c r="I11" s="26">
        <f>'Таблица (без темпов)'!$Y5</f>
        <v>0</v>
      </c>
      <c r="J11" s="26">
        <f>'Таблица (без темпов)'!$Z5</f>
        <v>0</v>
      </c>
      <c r="K11" s="13">
        <f>'Таблица (без темпов)'!$W6</f>
        <v>0</v>
      </c>
      <c r="L11" s="13">
        <f>'Таблица (без темпов)'!$X6</f>
        <v>0</v>
      </c>
      <c r="M11" s="41">
        <f>'Таблица (без темпов)'!$Y6</f>
        <v>0</v>
      </c>
      <c r="N11" s="13">
        <f>'Таблица (без темпов)'!$Z6</f>
        <v>0</v>
      </c>
      <c r="O11" s="24">
        <f>'Таблица (без темпов)'!$W7</f>
        <v>0</v>
      </c>
      <c r="P11" s="24">
        <f>'Таблица (без темпов)'!$X7</f>
        <v>0</v>
      </c>
      <c r="Q11" s="24">
        <f>'Таблица (без темпов)'!$Y7</f>
        <v>0</v>
      </c>
      <c r="R11" s="24">
        <f>'Таблица (без темпов)'!$Z7</f>
        <v>0</v>
      </c>
      <c r="S11" s="13">
        <f>'Таблица (без темпов)'!$W8</f>
        <v>2372</v>
      </c>
      <c r="T11" s="13">
        <f>'Таблица (без темпов)'!$X8</f>
        <v>2372</v>
      </c>
      <c r="U11" s="13">
        <f>'Таблица (без темпов)'!$Y8</f>
        <v>2372</v>
      </c>
      <c r="V11" s="13">
        <f>'Таблица (без темпов)'!$Z8</f>
        <v>2372</v>
      </c>
      <c r="W11" s="24">
        <f>'Таблица (без темпов)'!$W9</f>
        <v>280</v>
      </c>
      <c r="X11" s="24">
        <f>'Таблица (без темпов)'!$X9</f>
        <v>280</v>
      </c>
      <c r="Y11" s="24">
        <f>'Таблица (без темпов)'!$Y9</f>
        <v>280</v>
      </c>
      <c r="Z11" s="24">
        <f>'Таблица (без темпов)'!$Z9</f>
        <v>280</v>
      </c>
      <c r="AA11" s="13">
        <f>'Таблица (без темпов)'!$W10</f>
        <v>350</v>
      </c>
      <c r="AB11" s="13">
        <f>'Таблица (без темпов)'!$X10</f>
        <v>350</v>
      </c>
      <c r="AC11" s="31">
        <f>'Таблица (без темпов)'!$Y10</f>
        <v>350</v>
      </c>
      <c r="AD11" s="13">
        <f>'Таблица (без темпов)'!$Z10</f>
        <v>350</v>
      </c>
      <c r="AE11" s="24">
        <f>'Таблица (без темпов)'!$W11</f>
        <v>0</v>
      </c>
      <c r="AF11" s="24">
        <f>'Таблица (без темпов)'!$X11</f>
        <v>0</v>
      </c>
      <c r="AG11" s="24">
        <f>'Таблица (без темпов)'!$Y11</f>
        <v>0</v>
      </c>
      <c r="AH11" s="24">
        <f>'Таблица (без темпов)'!$Z11</f>
        <v>0</v>
      </c>
      <c r="AI11" s="13">
        <f>'Таблица (без темпов)'!$W12</f>
        <v>0</v>
      </c>
      <c r="AJ11" s="13">
        <f>'Таблица (без темпов)'!$X12</f>
        <v>0</v>
      </c>
      <c r="AK11" s="13">
        <f>'Таблица (без темпов)'!$Y12</f>
        <v>0</v>
      </c>
      <c r="AL11" s="13">
        <f>'Таблица (без темпов)'!$Z12</f>
        <v>0</v>
      </c>
      <c r="AM11" s="24">
        <f>'Таблица (без темпов)'!$W13</f>
        <v>4360</v>
      </c>
      <c r="AN11" s="24">
        <f>'Таблица (без темпов)'!$X13</f>
        <v>4360</v>
      </c>
      <c r="AO11" s="31">
        <f>'Таблица (без темпов)'!$Y13</f>
        <v>4360</v>
      </c>
      <c r="AP11" s="24">
        <f>'Таблица (без темпов)'!$Z13</f>
        <v>4360</v>
      </c>
      <c r="AQ11" s="13">
        <f>'Таблица (без темпов)'!$W14</f>
        <v>0</v>
      </c>
      <c r="AR11" s="13">
        <f>'Таблица (без темпов)'!$X14</f>
        <v>0</v>
      </c>
      <c r="AS11" s="13">
        <f>'Таблица (без темпов)'!$Y14</f>
        <v>107</v>
      </c>
      <c r="AT11" s="13">
        <f>'Таблица (без темпов)'!$Z14</f>
        <v>107</v>
      </c>
      <c r="AU11" s="24">
        <f>'Таблица (без темпов)'!$W15</f>
        <v>0</v>
      </c>
      <c r="AV11" s="24">
        <f>'Таблица (без темпов)'!$X15</f>
        <v>0</v>
      </c>
      <c r="AW11" s="24">
        <f>'Таблица (без темпов)'!$Y15</f>
        <v>0</v>
      </c>
      <c r="AX11" s="24">
        <f>'Таблица (без темпов)'!$Z15</f>
        <v>0</v>
      </c>
      <c r="AY11" s="13">
        <f>'Таблица (без темпов)'!$W16</f>
        <v>108</v>
      </c>
      <c r="AZ11" s="13">
        <f>'Таблица (без темпов)'!$X16</f>
        <v>108</v>
      </c>
      <c r="BA11" s="13">
        <f>'Таблица (без темпов)'!$Y16</f>
        <v>108</v>
      </c>
      <c r="BB11" s="13">
        <f>'Таблица (без темпов)'!$Z16</f>
        <v>108</v>
      </c>
      <c r="BC11" s="24">
        <f>'Таблица (без темпов)'!$W17</f>
        <v>26</v>
      </c>
      <c r="BD11" s="24">
        <f>'Таблица (без темпов)'!$X17</f>
        <v>26</v>
      </c>
      <c r="BE11" s="24">
        <f>'Таблица (без темпов)'!$Y17</f>
        <v>26</v>
      </c>
      <c r="BF11" s="24">
        <f>'Таблица (без темпов)'!$Z17</f>
        <v>26</v>
      </c>
      <c r="BG11" s="24">
        <f>'Таблица (без темпов)'!$W18</f>
        <v>91</v>
      </c>
      <c r="BH11" s="24">
        <f>'Таблица (без темпов)'!$X18</f>
        <v>91</v>
      </c>
      <c r="BI11" s="24">
        <f>'Таблица (без темпов)'!$Y18</f>
        <v>0</v>
      </c>
      <c r="BJ11" s="24">
        <f>'Таблица (без темпов)'!$Z18</f>
        <v>0</v>
      </c>
      <c r="BK11" s="13">
        <f>'Таблица (без темпов)'!$W19</f>
        <v>211</v>
      </c>
      <c r="BL11" s="13">
        <f>'Таблица (без темпов)'!$X19</f>
        <v>211</v>
      </c>
      <c r="BM11" s="13">
        <f>'Таблица (без темпов)'!$Y19</f>
        <v>211</v>
      </c>
      <c r="BN11" s="13">
        <f>'Таблица (без темпов)'!$Z19</f>
        <v>211</v>
      </c>
      <c r="BO11" s="24">
        <f>'Таблица (без темпов)'!$W20</f>
        <v>66</v>
      </c>
      <c r="BP11" s="24">
        <f>'Таблица (без темпов)'!$X20</f>
        <v>66</v>
      </c>
      <c r="BQ11" s="24">
        <f>'Таблица (без темпов)'!$Y20</f>
        <v>40</v>
      </c>
      <c r="BR11" s="24">
        <f>'Таблица (без темпов)'!$Z20</f>
        <v>40</v>
      </c>
      <c r="BS11" s="13">
        <f>'Таблица (без темпов)'!$W21</f>
        <v>41</v>
      </c>
      <c r="BT11" s="13">
        <f>'Таблица (без темпов)'!$X21</f>
        <v>41</v>
      </c>
      <c r="BU11" s="13">
        <f>'Таблица (без темпов)'!$Y21</f>
        <v>41</v>
      </c>
      <c r="BV11" s="13">
        <f>'Таблица (без темпов)'!$Z21</f>
        <v>41</v>
      </c>
      <c r="BW11" s="24">
        <f>'Таблица (без темпов)'!$W22</f>
        <v>0</v>
      </c>
      <c r="BX11" s="24">
        <f>'Таблица (без темпов)'!$X22</f>
        <v>0</v>
      </c>
      <c r="BY11" s="24">
        <f>'Таблица (без темпов)'!$Y22</f>
        <v>0</v>
      </c>
      <c r="BZ11" s="24">
        <f>'Таблица (без темпов)'!$Z22</f>
        <v>0</v>
      </c>
      <c r="CA11" s="13">
        <f>'Таблица (без темпов)'!$W23</f>
        <v>18</v>
      </c>
      <c r="CB11" s="13">
        <f>'Таблица (без темпов)'!$X23</f>
        <v>18</v>
      </c>
      <c r="CC11" s="13">
        <f>'Таблица (без темпов)'!$Y23</f>
        <v>18</v>
      </c>
      <c r="CD11" s="13">
        <f>'Таблица (без темпов)'!$Z23</f>
        <v>18</v>
      </c>
      <c r="CE11">
        <f>20-'Таблица (без темпов)'!Y24</f>
        <v>12</v>
      </c>
    </row>
    <row r="12" spans="1:85" hidden="1" x14ac:dyDescent="0.25">
      <c r="A12" s="4">
        <v>7</v>
      </c>
      <c r="B12" s="1" t="s">
        <v>8</v>
      </c>
      <c r="C12" s="13">
        <f>'Таблица (без темпов)'!$AA4</f>
        <v>120</v>
      </c>
      <c r="D12" s="13">
        <f>'Таблица (без темпов)'!$AB4</f>
        <v>123.9</v>
      </c>
      <c r="E12" s="13">
        <f>'Таблица (без темпов)'!$AC4</f>
        <v>120</v>
      </c>
      <c r="F12" s="13">
        <f>'Таблица (без темпов)'!$AD4</f>
        <v>123.9</v>
      </c>
      <c r="G12" s="24">
        <f>'Таблица (без темпов)'!$AA5</f>
        <v>45.5</v>
      </c>
      <c r="H12" s="24">
        <f>'Таблица (без темпов)'!$AB5</f>
        <v>48</v>
      </c>
      <c r="I12" s="24">
        <f>'Таблица (без темпов)'!$AC5</f>
        <v>45.5</v>
      </c>
      <c r="J12" s="24">
        <f>'Таблица (без темпов)'!$AD5</f>
        <v>48</v>
      </c>
      <c r="K12" s="13">
        <f>'Таблица (без темпов)'!$AA6</f>
        <v>386</v>
      </c>
      <c r="L12" s="13">
        <f>'Таблица (без темпов)'!$AB6</f>
        <v>399.56</v>
      </c>
      <c r="M12" s="13">
        <f>'Таблица (без темпов)'!$AC6</f>
        <v>386</v>
      </c>
      <c r="N12" s="13">
        <f>'Таблица (без темпов)'!$AD6</f>
        <v>399.56</v>
      </c>
      <c r="O12" s="24">
        <f>'Таблица (без темпов)'!$AA7</f>
        <v>59.5</v>
      </c>
      <c r="P12" s="24">
        <f>'Таблица (без темпов)'!$AB7</f>
        <v>160</v>
      </c>
      <c r="Q12" s="24">
        <f>'Таблица (без темпов)'!$AC7</f>
        <v>59.5</v>
      </c>
      <c r="R12" s="24">
        <f>'Таблица (без темпов)'!$AD7</f>
        <v>160</v>
      </c>
      <c r="S12" s="13">
        <f>'Таблица (без темпов)'!$AA8</f>
        <v>2047</v>
      </c>
      <c r="T12" s="13">
        <f>'Таблица (без темпов)'!$AB8</f>
        <v>2195</v>
      </c>
      <c r="U12" s="13">
        <f>'Таблица (без темпов)'!$AC8</f>
        <v>2047</v>
      </c>
      <c r="V12" s="13">
        <f>'Таблица (без темпов)'!$AD8</f>
        <v>2195</v>
      </c>
      <c r="W12" s="24">
        <f>'Таблица (без темпов)'!$AA9</f>
        <v>212</v>
      </c>
      <c r="X12" s="24">
        <f>'Таблица (без темпов)'!$AB9</f>
        <v>240.14</v>
      </c>
      <c r="Y12" s="26">
        <f>'Таблица (без темпов)'!$AC9</f>
        <v>212</v>
      </c>
      <c r="Z12" s="24">
        <f>'Таблица (без темпов)'!$AD9</f>
        <v>240.14</v>
      </c>
      <c r="AA12" s="13">
        <f>'Таблица (без темпов)'!$AA10</f>
        <v>266</v>
      </c>
      <c r="AB12" s="13">
        <f>'Таблица (без темпов)'!$AB10</f>
        <v>274.33</v>
      </c>
      <c r="AC12" s="13">
        <f>'Таблица (без темпов)'!$AC10</f>
        <v>266</v>
      </c>
      <c r="AD12" s="13">
        <f>'Таблица (без темпов)'!$AD10</f>
        <v>274.33</v>
      </c>
      <c r="AE12" s="24">
        <f>'Таблица (без темпов)'!$AA11</f>
        <v>0</v>
      </c>
      <c r="AF12" s="24">
        <f>'Таблица (без темпов)'!$AB11</f>
        <v>0</v>
      </c>
      <c r="AG12" s="24">
        <f>'Таблица (без темпов)'!$AC11</f>
        <v>0</v>
      </c>
      <c r="AH12" s="24">
        <f>'Таблица (без темпов)'!$AD11</f>
        <v>0</v>
      </c>
      <c r="AI12" s="13">
        <f>'Таблица (без темпов)'!$AA12</f>
        <v>562.83000000000004</v>
      </c>
      <c r="AJ12" s="13">
        <f>'Таблица (без темпов)'!$AB12</f>
        <v>584.66</v>
      </c>
      <c r="AK12" s="12">
        <f>'Таблица (без темпов)'!$AC12</f>
        <v>562.83000000000004</v>
      </c>
      <c r="AL12" s="12">
        <f>'Таблица (без темпов)'!$AD12</f>
        <v>584.66</v>
      </c>
      <c r="AM12" s="24">
        <f>'Таблица (без темпов)'!$AA13</f>
        <v>3611</v>
      </c>
      <c r="AN12" s="24">
        <f>'Таблица (без темпов)'!$AB13</f>
        <v>3977</v>
      </c>
      <c r="AO12" s="24">
        <f>'Таблица (без темпов)'!$AC13</f>
        <v>3611</v>
      </c>
      <c r="AP12" s="24">
        <f>'Таблица (без темпов)'!$AD13</f>
        <v>3977</v>
      </c>
      <c r="AQ12" s="13">
        <f>'Таблица (без темпов)'!$AA14</f>
        <v>68.099999999999994</v>
      </c>
      <c r="AR12" s="13">
        <f>'Таблица (без темпов)'!$AB14</f>
        <v>87.27</v>
      </c>
      <c r="AS12" s="13">
        <f>'Таблица (без темпов)'!$AC14</f>
        <v>68.099999999999994</v>
      </c>
      <c r="AT12" s="13">
        <f>'Таблица (без темпов)'!$AD14</f>
        <v>87.27</v>
      </c>
      <c r="AU12" s="24">
        <f>'Таблица (без темпов)'!$AA15</f>
        <v>254.69</v>
      </c>
      <c r="AV12" s="24">
        <f>'Таблица (без темпов)'!$AB15</f>
        <v>307</v>
      </c>
      <c r="AW12" s="24">
        <f>'Таблица (без темпов)'!$AC15</f>
        <v>254.69</v>
      </c>
      <c r="AX12" s="24">
        <f>'Таблица (без темпов)'!$AD15</f>
        <v>307</v>
      </c>
      <c r="AY12" s="13">
        <f>'Таблица (без темпов)'!$AA16</f>
        <v>0</v>
      </c>
      <c r="AZ12" s="13">
        <f>'Таблица (без темпов)'!$AB16</f>
        <v>0</v>
      </c>
      <c r="BA12" s="13">
        <f>'Таблица (без темпов)'!$AC16</f>
        <v>0</v>
      </c>
      <c r="BB12" s="13">
        <f>'Таблица (без темпов)'!$AD16</f>
        <v>0</v>
      </c>
      <c r="BC12" s="24">
        <f>'Таблица (без темпов)'!$AA17</f>
        <v>19.23</v>
      </c>
      <c r="BD12" s="24">
        <f>'Таблица (без темпов)'!$AB17</f>
        <v>54</v>
      </c>
      <c r="BE12" s="24">
        <f>'Таблица (без темпов)'!$AC17</f>
        <v>19.23</v>
      </c>
      <c r="BF12" s="24">
        <f>'Таблица (без темпов)'!$AD17</f>
        <v>54</v>
      </c>
      <c r="BG12" s="24">
        <f>'Таблица (без темпов)'!$AA18</f>
        <v>72</v>
      </c>
      <c r="BH12" s="24">
        <f>'Таблица (без темпов)'!$AB18</f>
        <v>98.61</v>
      </c>
      <c r="BI12" s="24">
        <f>'Таблица (без темпов)'!$AC18</f>
        <v>72</v>
      </c>
      <c r="BJ12" s="24">
        <f>'Таблица (без темпов)'!$AD18</f>
        <v>98.61</v>
      </c>
      <c r="BK12" s="13">
        <f>'Таблица (без темпов)'!$AA19</f>
        <v>154</v>
      </c>
      <c r="BL12" s="13">
        <f>'Таблица (без темпов)'!$AB19</f>
        <v>165.61</v>
      </c>
      <c r="BM12" s="13">
        <f>'Таблица (без темпов)'!$AC19</f>
        <v>154</v>
      </c>
      <c r="BN12" s="13">
        <f>'Таблица (без темпов)'!$AD19</f>
        <v>165.61</v>
      </c>
      <c r="BO12" s="24">
        <f>'Таблица (без темпов)'!$AA20</f>
        <v>51.24</v>
      </c>
      <c r="BP12" s="24">
        <f>'Таблица (без темпов)'!$AB20</f>
        <v>62</v>
      </c>
      <c r="BQ12" s="24">
        <f>'Таблица (без темпов)'!$AC20</f>
        <v>51.24</v>
      </c>
      <c r="BR12" s="24">
        <f>'Таблица (без темпов)'!$AD20</f>
        <v>62</v>
      </c>
      <c r="BS12" s="13">
        <f>'Таблица (без темпов)'!$AA21</f>
        <v>28.91</v>
      </c>
      <c r="BT12" s="13">
        <f>'Таблица (без темпов)'!$AB21</f>
        <v>55</v>
      </c>
      <c r="BU12" s="12">
        <f>'Таблица (без темпов)'!$AC21</f>
        <v>28.91</v>
      </c>
      <c r="BV12" s="13">
        <f>'Таблица (без темпов)'!$AD21</f>
        <v>55</v>
      </c>
      <c r="BW12" s="24">
        <f>'Таблица (без темпов)'!$AA22</f>
        <v>10.4</v>
      </c>
      <c r="BX12" s="24">
        <f>'Таблица (без темпов)'!$AB22</f>
        <v>15.45</v>
      </c>
      <c r="BY12" s="24">
        <f>'Таблица (без темпов)'!$AC22</f>
        <v>10.4</v>
      </c>
      <c r="BZ12" s="24">
        <f>'Таблица (без темпов)'!$AD22</f>
        <v>15.45</v>
      </c>
      <c r="CA12" s="13">
        <f>'Таблица (без темпов)'!$AA23</f>
        <v>15</v>
      </c>
      <c r="CB12" s="13">
        <f>'Таблица (без темпов)'!$AB23</f>
        <v>33</v>
      </c>
      <c r="CC12" s="13">
        <f>'Таблица (без темпов)'!$AC23</f>
        <v>15</v>
      </c>
      <c r="CD12" s="13">
        <f>'Таблица (без темпов)'!$AD23</f>
        <v>33</v>
      </c>
      <c r="CE12">
        <f>20-'Таблица (без темпов)'!AC24</f>
        <v>18</v>
      </c>
      <c r="CG12">
        <v>1</v>
      </c>
    </row>
    <row r="13" spans="1:85" hidden="1" x14ac:dyDescent="0.25">
      <c r="A13" s="4">
        <v>8</v>
      </c>
      <c r="B13" s="1" t="s">
        <v>9</v>
      </c>
      <c r="C13" s="13">
        <f>'Таблица (без темпов)'!$AE4</f>
        <v>190</v>
      </c>
      <c r="D13" s="13">
        <f>'Таблица (без темпов)'!$AF4</f>
        <v>190</v>
      </c>
      <c r="E13" s="13">
        <f>'Таблица (без темпов)'!$AG4</f>
        <v>190</v>
      </c>
      <c r="F13" s="13">
        <f>'Таблица (без темпов)'!$AH4</f>
        <v>190</v>
      </c>
      <c r="G13" s="24">
        <f>'Таблица (без темпов)'!$AE5</f>
        <v>54.98</v>
      </c>
      <c r="H13" s="24">
        <f>'Таблица (без темпов)'!$AF5</f>
        <v>61.42</v>
      </c>
      <c r="I13" s="24">
        <f>'Таблица (без темпов)'!$AG5</f>
        <v>54.98</v>
      </c>
      <c r="J13" s="24">
        <f>'Таблица (без темпов)'!$AH5</f>
        <v>61.42</v>
      </c>
      <c r="K13" s="13">
        <f>'Таблица (без темпов)'!$AE6</f>
        <v>579.9</v>
      </c>
      <c r="L13" s="13">
        <f>'Таблица (без темпов)'!$AF6</f>
        <v>870</v>
      </c>
      <c r="M13" s="13">
        <f>'Таблица (без темпов)'!$AG6</f>
        <v>579.9</v>
      </c>
      <c r="N13" s="31">
        <f>'Таблица (без темпов)'!$AH6</f>
        <v>870</v>
      </c>
      <c r="O13" s="24">
        <f>'Таблица (без темпов)'!$AE7</f>
        <v>260</v>
      </c>
      <c r="P13" s="24">
        <f>'Таблица (без темпов)'!$AF7</f>
        <v>260</v>
      </c>
      <c r="Q13" s="31">
        <f>'Таблица (без темпов)'!$AG7</f>
        <v>260</v>
      </c>
      <c r="R13" s="31">
        <f>'Таблица (без темпов)'!$AH7</f>
        <v>260</v>
      </c>
      <c r="S13" s="13">
        <f>'Таблица (без темпов)'!$AE8</f>
        <v>2143.31</v>
      </c>
      <c r="T13" s="13">
        <f>'Таблица (без темпов)'!$AF8</f>
        <v>2143.31</v>
      </c>
      <c r="U13" s="13">
        <f>'Таблица (без темпов)'!$AG8</f>
        <v>2143.31</v>
      </c>
      <c r="V13" s="13">
        <f>'Таблица (без темпов)'!$AH8</f>
        <v>2143.31</v>
      </c>
      <c r="W13" s="24">
        <f>'Таблица (без темпов)'!$AE9</f>
        <v>264.31</v>
      </c>
      <c r="X13" s="24">
        <f>'Таблица (без темпов)'!$AF9</f>
        <v>615</v>
      </c>
      <c r="Y13" s="24">
        <f>'Таблица (без темпов)'!$AG9</f>
        <v>264.31</v>
      </c>
      <c r="Z13" s="31">
        <f>'Таблица (без темпов)'!$AH9</f>
        <v>615</v>
      </c>
      <c r="AA13" s="13">
        <f>'Таблица (без темпов)'!$AE10</f>
        <v>343.78</v>
      </c>
      <c r="AB13" s="13">
        <f>'Таблица (без темпов)'!$AF10</f>
        <v>395</v>
      </c>
      <c r="AC13" s="13">
        <f>'Таблица (без темпов)'!$AG10</f>
        <v>343.78</v>
      </c>
      <c r="AD13" s="31">
        <f>'Таблица (без темпов)'!$AH10</f>
        <v>395</v>
      </c>
      <c r="AE13" s="24">
        <f>'Таблица (без темпов)'!$AE11</f>
        <v>0</v>
      </c>
      <c r="AF13" s="24">
        <f>'Таблица (без темпов)'!$AF11</f>
        <v>0</v>
      </c>
      <c r="AG13" s="24">
        <f>'Таблица (без темпов)'!$AG11</f>
        <v>0</v>
      </c>
      <c r="AH13" s="24">
        <f>'Таблица (без темпов)'!$AH11</f>
        <v>0</v>
      </c>
      <c r="AI13" s="13">
        <f>'Таблица (без темпов)'!$AE12</f>
        <v>0</v>
      </c>
      <c r="AJ13" s="13">
        <f>'Таблица (без темпов)'!$AF12</f>
        <v>0</v>
      </c>
      <c r="AK13" s="13">
        <f>'Таблица (без темпов)'!$AG12</f>
        <v>0</v>
      </c>
      <c r="AL13" s="13">
        <f>'Таблица (без темпов)'!$AH12</f>
        <v>0</v>
      </c>
      <c r="AM13" s="24">
        <f>'Таблица (без темпов)'!$AE13</f>
        <v>3505</v>
      </c>
      <c r="AN13" s="24">
        <f>'Таблица (без темпов)'!$AF13</f>
        <v>4215.17</v>
      </c>
      <c r="AO13" s="24">
        <f>'Таблица (без темпов)'!$AG13</f>
        <v>3505</v>
      </c>
      <c r="AP13" s="24">
        <f>'Таблица (без темпов)'!$AH13</f>
        <v>4215.17</v>
      </c>
      <c r="AQ13" s="13">
        <f>'Таблица (без темпов)'!$AE14</f>
        <v>95</v>
      </c>
      <c r="AR13" s="13">
        <f>'Таблица (без темпов)'!$AF14</f>
        <v>284.87</v>
      </c>
      <c r="AS13" s="13">
        <f>'Таблица (без темпов)'!$AG14</f>
        <v>95</v>
      </c>
      <c r="AT13" s="31">
        <f>'Таблица (без темпов)'!$AH14</f>
        <v>284.87</v>
      </c>
      <c r="AU13" s="24">
        <f>'Таблица (без темпов)'!$AE15</f>
        <v>336.51</v>
      </c>
      <c r="AV13" s="24">
        <f>'Таблица (без темпов)'!$AF15</f>
        <v>400</v>
      </c>
      <c r="AW13" s="31">
        <f>'Таблица (без темпов)'!$AG15</f>
        <v>336.51</v>
      </c>
      <c r="AX13" s="31">
        <f>'Таблица (без темпов)'!$AH15</f>
        <v>400</v>
      </c>
      <c r="AY13" s="13">
        <f>'Таблица (без темпов)'!$AE16</f>
        <v>0</v>
      </c>
      <c r="AZ13" s="13">
        <f>'Таблица (без темпов)'!$AF16</f>
        <v>0</v>
      </c>
      <c r="BA13" s="13">
        <f>'Таблица (без темпов)'!$AG16</f>
        <v>0</v>
      </c>
      <c r="BB13" s="13">
        <f>'Таблица (без темпов)'!$AH16</f>
        <v>0</v>
      </c>
      <c r="BC13" s="24">
        <f>'Таблица (без темпов)'!$AE17</f>
        <v>28.38</v>
      </c>
      <c r="BD13" s="24">
        <f>'Таблица (без темпов)'!$AF17</f>
        <v>79.06</v>
      </c>
      <c r="BE13" s="24">
        <f>'Таблица (без темпов)'!$AG17</f>
        <v>28.38</v>
      </c>
      <c r="BF13" s="24">
        <f>'Таблица (без темпов)'!$AH17</f>
        <v>79.06</v>
      </c>
      <c r="BG13" s="24">
        <f>'Таблица (без темпов)'!$AE18</f>
        <v>113.27</v>
      </c>
      <c r="BH13" s="24">
        <f>'Таблица (без темпов)'!$AF18</f>
        <v>115</v>
      </c>
      <c r="BI13" s="24">
        <f>'Таблица (без темпов)'!$AG18</f>
        <v>113.27</v>
      </c>
      <c r="BJ13" s="24">
        <f>'Таблица (без темпов)'!$AH18</f>
        <v>115</v>
      </c>
      <c r="BK13" s="13">
        <f>'Таблица (без темпов)'!$AE19</f>
        <v>193.46</v>
      </c>
      <c r="BL13" s="13">
        <f>'Таблица (без темпов)'!$AF19</f>
        <v>245</v>
      </c>
      <c r="BM13" s="13">
        <f>'Таблица (без темпов)'!$AG19</f>
        <v>193.46</v>
      </c>
      <c r="BN13" s="13">
        <f>'Таблица (без темпов)'!$AH19</f>
        <v>245</v>
      </c>
      <c r="BO13" s="24">
        <f>'Таблица (без темпов)'!$AE20</f>
        <v>63.47</v>
      </c>
      <c r="BP13" s="24">
        <f>'Таблица (без темпов)'!$AF20</f>
        <v>79.040000000000006</v>
      </c>
      <c r="BQ13" s="24">
        <f>'Таблица (без темпов)'!$AG20</f>
        <v>63.47</v>
      </c>
      <c r="BR13" s="24">
        <f>'Таблица (без темпов)'!$AH20</f>
        <v>79.040000000000006</v>
      </c>
      <c r="BS13" s="13">
        <f>'Таблица (без темпов)'!$AE21</f>
        <v>39.93</v>
      </c>
      <c r="BT13" s="13">
        <f>'Таблица (без темпов)'!$AF21</f>
        <v>75</v>
      </c>
      <c r="BU13" s="13">
        <f>'Таблица (без темпов)'!$AG21</f>
        <v>39.93</v>
      </c>
      <c r="BV13" s="13">
        <f>'Таблица (без темпов)'!$AH21</f>
        <v>75</v>
      </c>
      <c r="BW13" s="24">
        <f>'Таблица (без темпов)'!$AE22</f>
        <v>13.46</v>
      </c>
      <c r="BX13" s="24">
        <f>'Таблица (без темпов)'!$AF22</f>
        <v>20</v>
      </c>
      <c r="BY13" s="24">
        <f>'Таблица (без темпов)'!$AG22</f>
        <v>13.46</v>
      </c>
      <c r="BZ13" s="24">
        <f>'Таблица (без темпов)'!$AH22</f>
        <v>20</v>
      </c>
      <c r="CA13" s="13">
        <f>'Таблица (без темпов)'!$AE23</f>
        <v>18.510000000000002</v>
      </c>
      <c r="CB13" s="13">
        <f>'Таблица (без темпов)'!$AF23</f>
        <v>25</v>
      </c>
      <c r="CC13" s="13">
        <f>'Таблица (без темпов)'!$AG23</f>
        <v>18.510000000000002</v>
      </c>
      <c r="CD13" s="13">
        <f>'Таблица (без темпов)'!$AH23</f>
        <v>25</v>
      </c>
      <c r="CE13">
        <f>20-'Таблица (без темпов)'!AG24</f>
        <v>17</v>
      </c>
      <c r="CF13">
        <v>6</v>
      </c>
      <c r="CG13">
        <v>0</v>
      </c>
    </row>
    <row r="14" spans="1:85" ht="14.25" hidden="1" customHeight="1" x14ac:dyDescent="0.25">
      <c r="A14" s="4">
        <v>9</v>
      </c>
      <c r="B14" s="1" t="s">
        <v>64</v>
      </c>
      <c r="C14" s="13">
        <f>'Таблица (без темпов)'!$AI4</f>
        <v>143</v>
      </c>
      <c r="D14" s="13">
        <f>'Таблица (без темпов)'!$AJ4</f>
        <v>143.19999999999999</v>
      </c>
      <c r="E14" s="13">
        <f>'Таблица (без темпов)'!$AK4</f>
        <v>143</v>
      </c>
      <c r="F14" s="13">
        <f>'Таблица (без темпов)'!$AL4</f>
        <v>143.19999999999999</v>
      </c>
      <c r="G14" s="24">
        <f>'Таблица (без темпов)'!$AI5</f>
        <v>0</v>
      </c>
      <c r="H14" s="24">
        <f>'Таблица (без темпов)'!$AJ5</f>
        <v>0</v>
      </c>
      <c r="I14" s="24">
        <f>'Таблица (без темпов)'!$AK5</f>
        <v>0</v>
      </c>
      <c r="J14" s="24">
        <f>'Таблица (без темпов)'!$AL5</f>
        <v>0</v>
      </c>
      <c r="K14" s="13">
        <f>'Таблица (без темпов)'!$AI6</f>
        <v>443.5</v>
      </c>
      <c r="L14" s="13">
        <f>'Таблица (без темпов)'!$AJ6</f>
        <v>443.5</v>
      </c>
      <c r="M14" s="13">
        <f>'Таблица (без темпов)'!$AK6</f>
        <v>472.5</v>
      </c>
      <c r="N14" s="13">
        <f>'Таблица (без темпов)'!$AL6</f>
        <v>472.5</v>
      </c>
      <c r="O14" s="24">
        <f>'Таблица (без темпов)'!$AI7</f>
        <v>0</v>
      </c>
      <c r="P14" s="24">
        <f>'Таблица (без темпов)'!$AJ7</f>
        <v>0</v>
      </c>
      <c r="Q14" s="24">
        <f>'Таблица (без темпов)'!$AK7</f>
        <v>71.5</v>
      </c>
      <c r="R14" s="24">
        <f>'Таблица (без темпов)'!$AL7</f>
        <v>71.5</v>
      </c>
      <c r="S14" s="13">
        <f>'Таблица (без темпов)'!$AI8</f>
        <v>2357</v>
      </c>
      <c r="T14" s="13">
        <f>'Таблица (без темпов)'!$AJ8</f>
        <v>2370</v>
      </c>
      <c r="U14" s="13">
        <f>'Таблица (без темпов)'!$AK8</f>
        <v>2370</v>
      </c>
      <c r="V14" s="13">
        <f>'Таблица (без темпов)'!$AL8</f>
        <v>2370</v>
      </c>
      <c r="W14" s="24">
        <f>'Таблица (без темпов)'!$AI9</f>
        <v>255.5</v>
      </c>
      <c r="X14" s="24">
        <f>'Таблица (без темпов)'!$AJ9</f>
        <v>263.39999999999998</v>
      </c>
      <c r="Y14" s="24">
        <f>'Таблица (без темпов)'!$AK9</f>
        <v>266</v>
      </c>
      <c r="Z14" s="24">
        <f>'Таблица (без темпов)'!$AL9</f>
        <v>266</v>
      </c>
      <c r="AA14" s="13">
        <f>'Таблица (без темпов)'!$AI10</f>
        <v>319.2</v>
      </c>
      <c r="AB14" s="13">
        <f>'Таблица (без темпов)'!$AJ10</f>
        <v>335.5</v>
      </c>
      <c r="AC14" s="13">
        <f>'Таблица (без темпов)'!$AK10</f>
        <v>319.2</v>
      </c>
      <c r="AD14" s="13">
        <f>'Таблица (без темпов)'!$AL10</f>
        <v>335.5</v>
      </c>
      <c r="AE14" s="24">
        <f>'Таблица (без темпов)'!$AI11</f>
        <v>0</v>
      </c>
      <c r="AF14" s="24">
        <f>'Таблица (без темпов)'!$AJ11</f>
        <v>0</v>
      </c>
      <c r="AG14" s="24">
        <f>'Таблица (без темпов)'!$AK11</f>
        <v>0</v>
      </c>
      <c r="AH14" s="24">
        <f>'Таблица (без темпов)'!$AL11</f>
        <v>0</v>
      </c>
      <c r="AI14" s="13">
        <f>'Таблица (без темпов)'!$AI12</f>
        <v>0</v>
      </c>
      <c r="AJ14" s="13">
        <f>'Таблица (без темпов)'!$AJ12</f>
        <v>0</v>
      </c>
      <c r="AK14" s="13">
        <f>'Таблица (без темпов)'!$AK12</f>
        <v>2269.5</v>
      </c>
      <c r="AL14" s="13">
        <f>'Таблица (без темпов)'!$AL12</f>
        <v>2269.5</v>
      </c>
      <c r="AM14" s="24">
        <f>'Таблица (без темпов)'!$AI13</f>
        <v>4119</v>
      </c>
      <c r="AN14" s="24">
        <f>'Таблица (без темпов)'!$AJ13</f>
        <v>4287.8</v>
      </c>
      <c r="AO14" s="24">
        <f>'Таблица (без темпов)'!$AK13</f>
        <v>4119</v>
      </c>
      <c r="AP14" s="24">
        <f>'Таблица (без темпов)'!$AL13</f>
        <v>4287.8</v>
      </c>
      <c r="AQ14" s="13">
        <f>'Таблица (без темпов)'!$AI14</f>
        <v>92.5</v>
      </c>
      <c r="AR14" s="13">
        <f>'Таблица (без темпов)'!$AJ14</f>
        <v>92.5</v>
      </c>
      <c r="AS14" s="13">
        <f>'Таблица (без темпов)'!$AK14</f>
        <v>95.5</v>
      </c>
      <c r="AT14" s="13">
        <f>'Таблица (без темпов)'!$AL14</f>
        <v>95.5</v>
      </c>
      <c r="AU14" s="24">
        <f>'Таблица (без темпов)'!$AI15</f>
        <v>278</v>
      </c>
      <c r="AV14" s="24">
        <f>'Таблица (без темпов)'!$AJ15</f>
        <v>305</v>
      </c>
      <c r="AW14" s="24">
        <f>'Таблица (без темпов)'!$AK15</f>
        <v>280</v>
      </c>
      <c r="AX14" s="24">
        <f>'Таблица (без темпов)'!$AL15</f>
        <v>305</v>
      </c>
      <c r="AY14" s="13">
        <f>'Таблица (без темпов)'!$AI16</f>
        <v>0</v>
      </c>
      <c r="AZ14" s="13">
        <f>'Таблица (без темпов)'!$AJ16</f>
        <v>0</v>
      </c>
      <c r="BA14" s="13">
        <f>'Таблица (без темпов)'!$AK16</f>
        <v>0</v>
      </c>
      <c r="BB14" s="13">
        <f>'Таблица (без темпов)'!$AL16</f>
        <v>0</v>
      </c>
      <c r="BC14" s="24">
        <f>'Таблица (без темпов)'!$AI17</f>
        <v>24</v>
      </c>
      <c r="BD14" s="24">
        <f>'Таблица (без темпов)'!$AJ17</f>
        <v>29</v>
      </c>
      <c r="BE14" s="24">
        <f>'Таблица (без темпов)'!$AK17</f>
        <v>24</v>
      </c>
      <c r="BF14" s="24">
        <f>'Таблица (без темпов)'!$AL17</f>
        <v>29</v>
      </c>
      <c r="BG14" s="24">
        <f>'Таблица (без темпов)'!$AI18</f>
        <v>89.8</v>
      </c>
      <c r="BH14" s="24">
        <f>'Таблица (без темпов)'!$AJ18</f>
        <v>152</v>
      </c>
      <c r="BI14" s="24">
        <f>'Таблица (без темпов)'!$AK18</f>
        <v>89.8</v>
      </c>
      <c r="BJ14" s="24">
        <f>'Таблица (без темпов)'!$AL18</f>
        <v>143.5</v>
      </c>
      <c r="BK14" s="13">
        <f>'Таблица (без темпов)'!$AI19</f>
        <v>195</v>
      </c>
      <c r="BL14" s="13">
        <f>'Таблица (без темпов)'!$AJ19</f>
        <v>210</v>
      </c>
      <c r="BM14" s="13">
        <f>'Таблица (без темпов)'!$AK19</f>
        <v>195.7</v>
      </c>
      <c r="BN14" s="13">
        <f>'Таблица (без темпов)'!$AL19</f>
        <v>195.7</v>
      </c>
      <c r="BO14" s="24">
        <f>'Таблица (без темпов)'!$AI20</f>
        <v>58</v>
      </c>
      <c r="BP14" s="24">
        <f>'Таблица (без темпов)'!$AJ20</f>
        <v>62</v>
      </c>
      <c r="BQ14" s="24">
        <f>'Таблица (без темпов)'!$AK20</f>
        <v>62</v>
      </c>
      <c r="BR14" s="24">
        <f>'Таблица (без темпов)'!$AL20</f>
        <v>62</v>
      </c>
      <c r="BS14" s="13">
        <f>'Таблица (без темпов)'!$AI21</f>
        <v>48</v>
      </c>
      <c r="BT14" s="13">
        <f>'Таблица (без темпов)'!$AJ21</f>
        <v>51</v>
      </c>
      <c r="BU14" s="13">
        <f>'Таблица (без темпов)'!$AK21</f>
        <v>48</v>
      </c>
      <c r="BV14" s="13">
        <f>'Таблица (без темпов)'!$AL21</f>
        <v>53</v>
      </c>
      <c r="BW14" s="24">
        <f>'Таблица (без темпов)'!$AI22</f>
        <v>17</v>
      </c>
      <c r="BX14" s="24">
        <f>'Таблица (без темпов)'!$AJ22</f>
        <v>22.3</v>
      </c>
      <c r="BY14" s="24">
        <f>'Таблица (без темпов)'!$AK22</f>
        <v>19</v>
      </c>
      <c r="BZ14" s="24">
        <f>'Таблица (без темпов)'!$AL22</f>
        <v>22.3</v>
      </c>
      <c r="CA14" s="13">
        <f>'Таблица (без темпов)'!$AI23</f>
        <v>16</v>
      </c>
      <c r="CB14" s="13">
        <f>'Таблица (без темпов)'!$AJ23</f>
        <v>18</v>
      </c>
      <c r="CC14" s="13">
        <f>'Таблица (без темпов)'!$AK23</f>
        <v>17.399999999999999</v>
      </c>
      <c r="CD14" s="13">
        <f>'Таблица (без темпов)'!$AL23</f>
        <v>18</v>
      </c>
      <c r="CE14">
        <f>20-'Таблица (без темпов)'!AK24</f>
        <v>17</v>
      </c>
      <c r="CF14">
        <v>0</v>
      </c>
      <c r="CG14"/>
    </row>
    <row r="15" spans="1:85" hidden="1" x14ac:dyDescent="0.25">
      <c r="A15" s="4">
        <v>10</v>
      </c>
      <c r="B15" s="1" t="s">
        <v>11</v>
      </c>
      <c r="C15" s="13">
        <f>'Таблица (без темпов)'!$AM4</f>
        <v>118.2</v>
      </c>
      <c r="D15" s="13">
        <f>'Таблица (без темпов)'!$AN4</f>
        <v>120.5</v>
      </c>
      <c r="E15" s="13">
        <f>'Таблица (без темпов)'!$AO4</f>
        <v>118.2</v>
      </c>
      <c r="F15" s="13">
        <f>'Таблица (без темпов)'!$AP4</f>
        <v>120.5</v>
      </c>
      <c r="G15" s="24">
        <f>'Таблица (без темпов)'!$AM5</f>
        <v>42</v>
      </c>
      <c r="H15" s="24">
        <f>'Таблица (без темпов)'!$AN5</f>
        <v>47.8</v>
      </c>
      <c r="I15" s="21">
        <f>'Таблица (без темпов)'!$AO5</f>
        <v>42</v>
      </c>
      <c r="J15" s="24">
        <f>'Таблица (без темпов)'!$AP5</f>
        <v>47.8</v>
      </c>
      <c r="K15" s="13">
        <f>'Таблица (без темпов)'!$AM6</f>
        <v>386</v>
      </c>
      <c r="L15" s="13">
        <f>'Таблица (без темпов)'!$AN6</f>
        <v>411.4</v>
      </c>
      <c r="M15" s="13">
        <f>'Таблица (без темпов)'!$AO6</f>
        <v>386</v>
      </c>
      <c r="N15" s="13">
        <f>'Таблица (без темпов)'!$AP6</f>
        <v>411.4</v>
      </c>
      <c r="O15" s="24">
        <f>'Таблица (без темпов)'!$AM7</f>
        <v>155.5</v>
      </c>
      <c r="P15" s="24">
        <f>'Таблица (без темпов)'!$AN7</f>
        <v>167.5</v>
      </c>
      <c r="Q15" s="24">
        <f>'Таблица (без темпов)'!$AO7</f>
        <v>155.5</v>
      </c>
      <c r="R15" s="24">
        <f>'Таблица (без темпов)'!$AP7</f>
        <v>167.5</v>
      </c>
      <c r="S15" s="13">
        <f>'Таблица (без темпов)'!$AM8</f>
        <v>2035.5</v>
      </c>
      <c r="T15" s="13">
        <f>'Таблица (без темпов)'!$AN8</f>
        <v>2166</v>
      </c>
      <c r="U15" s="13">
        <f>'Таблица (без темпов)'!$AO8</f>
        <v>2035.5</v>
      </c>
      <c r="V15" s="13">
        <f>'Таблица (без темпов)'!$AP8</f>
        <v>2166</v>
      </c>
      <c r="W15" s="24">
        <f>'Таблица (без темпов)'!$AM9</f>
        <v>211</v>
      </c>
      <c r="X15" s="24">
        <f>'Таблица (без темпов)'!$AN9</f>
        <v>229</v>
      </c>
      <c r="Y15" s="24">
        <f>'Таблица (без темпов)'!$AO9</f>
        <v>211</v>
      </c>
      <c r="Z15" s="24">
        <f>'Таблица (без темпов)'!$AP9</f>
        <v>229</v>
      </c>
      <c r="AA15" s="13">
        <f>'Таблица (без темпов)'!$AM10</f>
        <v>262</v>
      </c>
      <c r="AB15" s="13">
        <f>'Таблица (без темпов)'!$AN10</f>
        <v>281.5</v>
      </c>
      <c r="AC15" s="13">
        <f>'Таблица (без темпов)'!$AO10</f>
        <v>262</v>
      </c>
      <c r="AD15" s="13">
        <f>'Таблица (без темпов)'!$AP10</f>
        <v>281.5</v>
      </c>
      <c r="AE15" s="24">
        <f>'Таблица (без темпов)'!$AM11</f>
        <v>0</v>
      </c>
      <c r="AF15" s="24">
        <f>'Таблица (без темпов)'!$AN11</f>
        <v>0</v>
      </c>
      <c r="AG15" s="24">
        <f>'Таблица (без темпов)'!$AO11</f>
        <v>0</v>
      </c>
      <c r="AH15" s="24">
        <f>'Таблица (без темпов)'!$AP11</f>
        <v>0</v>
      </c>
      <c r="AI15" s="13">
        <f>'Таблица (без темпов)'!$AM12</f>
        <v>0</v>
      </c>
      <c r="AJ15" s="13">
        <f>'Таблица (без темпов)'!$AN12</f>
        <v>0</v>
      </c>
      <c r="AK15" s="13">
        <f>'Таблица (без темпов)'!$AO12</f>
        <v>0</v>
      </c>
      <c r="AL15" s="13">
        <f>'Таблица (без темпов)'!$AP12</f>
        <v>0</v>
      </c>
      <c r="AM15" s="24">
        <f>'Таблица (без темпов)'!$AM13</f>
        <v>3473</v>
      </c>
      <c r="AN15" s="24">
        <f>'Таблица (без темпов)'!$AN13</f>
        <v>3584.5</v>
      </c>
      <c r="AO15" s="24">
        <f>'Таблица (без темпов)'!$AO13</f>
        <v>3473</v>
      </c>
      <c r="AP15" s="24">
        <f>'Таблица (без темпов)'!$AP13</f>
        <v>3584.5</v>
      </c>
      <c r="AQ15" s="13">
        <f>'Таблица (без темпов)'!$AM14</f>
        <v>65.599999999999994</v>
      </c>
      <c r="AR15" s="13">
        <f>'Таблица (без темпов)'!$AN14</f>
        <v>66.5</v>
      </c>
      <c r="AS15" s="13">
        <f>'Таблица (без темпов)'!$AO14</f>
        <v>65.599999999999994</v>
      </c>
      <c r="AT15" s="13">
        <f>'Таблица (без темпов)'!$AP14</f>
        <v>66.5</v>
      </c>
      <c r="AU15" s="24">
        <f>'Таблица (без темпов)'!$AM15</f>
        <v>243</v>
      </c>
      <c r="AV15" s="24">
        <f>'Таблица (без темпов)'!$AN15</f>
        <v>280</v>
      </c>
      <c r="AW15" s="24">
        <f>'Таблица (без темпов)'!$AO15</f>
        <v>243</v>
      </c>
      <c r="AX15" s="24">
        <f>'Таблица (без темпов)'!$AP15</f>
        <v>280</v>
      </c>
      <c r="AY15" s="13">
        <f>'Таблица (без темпов)'!$AM16</f>
        <v>0</v>
      </c>
      <c r="AZ15" s="13">
        <f>'Таблица (без темпов)'!$AN16</f>
        <v>0</v>
      </c>
      <c r="BA15" s="13">
        <f>'Таблица (без темпов)'!$AO16</f>
        <v>0</v>
      </c>
      <c r="BB15" s="13">
        <f>'Таблица (без темпов)'!$AP16</f>
        <v>0</v>
      </c>
      <c r="BC15" s="24">
        <f>'Таблица (без темпов)'!$AM17</f>
        <v>23.18</v>
      </c>
      <c r="BD15" s="24">
        <f>'Таблица (без темпов)'!$AN17</f>
        <v>47</v>
      </c>
      <c r="BE15" s="24">
        <f>'Таблица (без темпов)'!$AO17</f>
        <v>23.18</v>
      </c>
      <c r="BF15" s="24">
        <f>'Таблица (без темпов)'!$AP17</f>
        <v>47</v>
      </c>
      <c r="BG15" s="24">
        <f>'Таблица (без темпов)'!$AM18</f>
        <v>65</v>
      </c>
      <c r="BH15" s="24">
        <f>'Таблица (без темпов)'!$AN18</f>
        <v>107</v>
      </c>
      <c r="BI15" s="24">
        <f>'Таблица (без темпов)'!$AO18</f>
        <v>65</v>
      </c>
      <c r="BJ15" s="24">
        <f>'Таблица (без темпов)'!$AP18</f>
        <v>107</v>
      </c>
      <c r="BK15" s="13">
        <f>'Таблица (без темпов)'!$AM19</f>
        <v>157.86000000000001</v>
      </c>
      <c r="BL15" s="13">
        <f>'Таблица (без темпов)'!$AN19</f>
        <v>180</v>
      </c>
      <c r="BM15" s="13">
        <f>'Таблица (без темпов)'!$AO19</f>
        <v>157.86000000000001</v>
      </c>
      <c r="BN15" s="13">
        <f>'Таблица (без темпов)'!$AP19</f>
        <v>184</v>
      </c>
      <c r="BO15" s="24">
        <f>'Таблица (без темпов)'!$AM20</f>
        <v>30</v>
      </c>
      <c r="BP15" s="24">
        <f>'Таблица (без темпов)'!$AN20</f>
        <v>54</v>
      </c>
      <c r="BQ15" s="21">
        <f>'Таблица (без темпов)'!$AO20</f>
        <v>30</v>
      </c>
      <c r="BR15" s="24">
        <f>'Таблица (без темпов)'!$AP20</f>
        <v>54</v>
      </c>
      <c r="BS15" s="13">
        <f>'Таблица (без темпов)'!$AM21</f>
        <v>38</v>
      </c>
      <c r="BT15" s="13">
        <f>'Таблица (без темпов)'!$AN21</f>
        <v>45</v>
      </c>
      <c r="BU15" s="13">
        <f>'Таблица (без темпов)'!$AO21</f>
        <v>38</v>
      </c>
      <c r="BV15" s="13">
        <f>'Таблица (без темпов)'!$AP21</f>
        <v>45</v>
      </c>
      <c r="BW15" s="24">
        <f>'Таблица (без темпов)'!$AM22</f>
        <v>11</v>
      </c>
      <c r="BX15" s="24">
        <f>'Таблица (без темпов)'!$AN22</f>
        <v>19.2</v>
      </c>
      <c r="BY15" s="24">
        <f>'Таблица (без темпов)'!$AO22</f>
        <v>11</v>
      </c>
      <c r="BZ15" s="24">
        <f>'Таблица (без темпов)'!$AP22</f>
        <v>19.2</v>
      </c>
      <c r="CA15" s="13">
        <f>'Таблица (без темпов)'!$AM23</f>
        <v>12.5</v>
      </c>
      <c r="CB15" s="13">
        <f>'Таблица (без темпов)'!$AN23</f>
        <v>14</v>
      </c>
      <c r="CC15" s="13">
        <f>'Таблица (без темпов)'!$AO23</f>
        <v>12.5</v>
      </c>
      <c r="CD15" s="13">
        <f>'Таблица (без темпов)'!$AP23</f>
        <v>14</v>
      </c>
      <c r="CE15">
        <f>20-'Таблица (без темпов)'!AO24</f>
        <v>17</v>
      </c>
      <c r="CF15">
        <v>0</v>
      </c>
      <c r="CG15"/>
    </row>
    <row r="16" spans="1:85" hidden="1" x14ac:dyDescent="0.25">
      <c r="A16" s="4">
        <v>11</v>
      </c>
      <c r="B16" s="1" t="s">
        <v>12</v>
      </c>
      <c r="C16" s="13">
        <f>'Таблица (без темпов)'!$AQ4</f>
        <v>101.01</v>
      </c>
      <c r="D16" s="13">
        <f>'Таблица (без темпов)'!$AR4</f>
        <v>123</v>
      </c>
      <c r="E16" s="13">
        <f>'Таблица (без темпов)'!$AS4</f>
        <v>101.01</v>
      </c>
      <c r="F16" s="13">
        <f>'Таблица (без темпов)'!$AT4</f>
        <v>123</v>
      </c>
      <c r="G16" s="24">
        <f>'Таблица (без темпов)'!$AQ5</f>
        <v>75</v>
      </c>
      <c r="H16" s="24">
        <f>'Таблица (без темпов)'!$AR5</f>
        <v>75</v>
      </c>
      <c r="I16" s="24">
        <f>'Таблица (без темпов)'!$AS5</f>
        <v>57.97</v>
      </c>
      <c r="J16" s="24">
        <f>'Таблица (без темпов)'!$AT5</f>
        <v>75</v>
      </c>
      <c r="K16" s="13">
        <f>'Таблица (без темпов)'!$AQ6</f>
        <v>411</v>
      </c>
      <c r="L16" s="13">
        <f>'Таблица (без темпов)'!$AR6</f>
        <v>553.79</v>
      </c>
      <c r="M16" s="13">
        <f>'Таблица (без темпов)'!$AS6</f>
        <v>407</v>
      </c>
      <c r="N16" s="13">
        <f>'Таблица (без темпов)'!$AT6</f>
        <v>559.79</v>
      </c>
      <c r="O16" s="24">
        <f>'Таблица (без темпов)'!$AQ7</f>
        <v>52.43</v>
      </c>
      <c r="P16" s="24">
        <f>'Таблица (без темпов)'!$AR7</f>
        <v>58.5</v>
      </c>
      <c r="Q16" s="24">
        <f>'Таблица (без темпов)'!$AS7</f>
        <v>52.43</v>
      </c>
      <c r="R16" s="24">
        <f>'Таблица (без темпов)'!$AT7</f>
        <v>58.5</v>
      </c>
      <c r="S16" s="13">
        <f>'Таблица (без темпов)'!$AQ8</f>
        <v>1932.51</v>
      </c>
      <c r="T16" s="13">
        <f>'Таблица (без темпов)'!$AR8</f>
        <v>2140</v>
      </c>
      <c r="U16" s="13">
        <f>'Таблица (без темпов)'!$AS8</f>
        <v>2081</v>
      </c>
      <c r="V16" s="13">
        <f>'Таблица (без темпов)'!$AT8</f>
        <v>2168.5</v>
      </c>
      <c r="W16" s="24">
        <f>'Таблица (без темпов)'!$AQ9</f>
        <v>204</v>
      </c>
      <c r="X16" s="24">
        <f>'Таблица (без темпов)'!$AR9</f>
        <v>235</v>
      </c>
      <c r="Y16" s="24">
        <f>'Таблица (без темпов)'!$AS9</f>
        <v>204</v>
      </c>
      <c r="Z16" s="24">
        <f>'Таблица (без темпов)'!$AT9</f>
        <v>235</v>
      </c>
      <c r="AA16" s="13">
        <f>'Таблица (без темпов)'!$AQ10</f>
        <v>228.72</v>
      </c>
      <c r="AB16" s="13">
        <f>'Таблица (без темпов)'!$AR10</f>
        <v>260</v>
      </c>
      <c r="AC16" s="13">
        <f>'Таблица (без темпов)'!$AS10</f>
        <v>228.72</v>
      </c>
      <c r="AD16" s="12">
        <f>'Таблица (без темпов)'!$AT10</f>
        <v>260</v>
      </c>
      <c r="AE16" s="24">
        <f>'Таблица (без темпов)'!$AQ11</f>
        <v>0</v>
      </c>
      <c r="AF16" s="24">
        <f>'Таблица (без темпов)'!$AR11</f>
        <v>0</v>
      </c>
      <c r="AG16" s="24">
        <f>'Таблица (без темпов)'!$AS11</f>
        <v>0</v>
      </c>
      <c r="AH16" s="24">
        <f>'Таблица (без темпов)'!$AT11</f>
        <v>0</v>
      </c>
      <c r="AI16" s="13">
        <f>'Таблица (без темпов)'!$AQ12</f>
        <v>0</v>
      </c>
      <c r="AJ16" s="13">
        <f>'Таблица (без темпов)'!$AR12</f>
        <v>0</v>
      </c>
      <c r="AK16" s="13">
        <f>'Таблица (без темпов)'!$AS12</f>
        <v>0</v>
      </c>
      <c r="AL16" s="13">
        <f>'Таблица (без темпов)'!$AT12</f>
        <v>0</v>
      </c>
      <c r="AM16" s="24">
        <f>'Таблица (без темпов)'!$AQ13</f>
        <v>3525</v>
      </c>
      <c r="AN16" s="24">
        <f>'Таблица (без темпов)'!$AR13</f>
        <v>3773</v>
      </c>
      <c r="AO16" s="24">
        <f>'Таблица (без темпов)'!$AS13</f>
        <v>3525</v>
      </c>
      <c r="AP16" s="24">
        <f>'Таблица (без темпов)'!$AT13</f>
        <v>3773</v>
      </c>
      <c r="AQ16" s="13">
        <f>'Таблица (без темпов)'!$AQ14</f>
        <v>68.87</v>
      </c>
      <c r="AR16" s="13">
        <f>'Таблица (без темпов)'!$AR14</f>
        <v>74</v>
      </c>
      <c r="AS16" s="13">
        <f>'Таблица (без темпов)'!$AS14</f>
        <v>68.87</v>
      </c>
      <c r="AT16" s="13">
        <f>'Таблица (без темпов)'!$AT14</f>
        <v>74</v>
      </c>
      <c r="AU16" s="24">
        <f>'Таблица (без темпов)'!$AQ15</f>
        <v>228</v>
      </c>
      <c r="AV16" s="24">
        <f>'Таблица (без темпов)'!$AR15</f>
        <v>246</v>
      </c>
      <c r="AW16" s="24">
        <f>'Таблица (без темпов)'!$AS15</f>
        <v>245</v>
      </c>
      <c r="AX16" s="24">
        <f>'Таблица (без темпов)'!$AT15</f>
        <v>246</v>
      </c>
      <c r="AY16" s="13">
        <f>'Таблица (без темпов)'!$AQ16</f>
        <v>72.650000000000006</v>
      </c>
      <c r="AZ16" s="13">
        <f>'Таблица (без темпов)'!$AR16</f>
        <v>72.650000000000006</v>
      </c>
      <c r="BA16" s="13">
        <f>'Таблица (без темпов)'!$AS16</f>
        <v>0</v>
      </c>
      <c r="BB16" s="13">
        <f>'Таблица (без темпов)'!$AT16</f>
        <v>0</v>
      </c>
      <c r="BC16" s="24">
        <f>'Таблица (без темпов)'!$AQ17</f>
        <v>19</v>
      </c>
      <c r="BD16" s="24">
        <f>'Таблица (без темпов)'!$AR17</f>
        <v>27</v>
      </c>
      <c r="BE16" s="24">
        <f>'Таблица (без темпов)'!$AS17</f>
        <v>20</v>
      </c>
      <c r="BF16" s="24">
        <f>'Таблица (без темпов)'!$AT17</f>
        <v>27</v>
      </c>
      <c r="BG16" s="24">
        <f>'Таблица (без темпов)'!$AQ18</f>
        <v>65</v>
      </c>
      <c r="BH16" s="24">
        <f>'Таблица (без темпов)'!$AR18</f>
        <v>77</v>
      </c>
      <c r="BI16" s="24">
        <f>'Таблица (без темпов)'!$AS18</f>
        <v>65</v>
      </c>
      <c r="BJ16" s="24">
        <f>'Таблица (без темпов)'!$AT18</f>
        <v>78.5</v>
      </c>
      <c r="BK16" s="13">
        <f>'Таблица (без темпов)'!$AQ19</f>
        <v>145.1</v>
      </c>
      <c r="BL16" s="13">
        <f>'Таблица (без темпов)'!$AR19</f>
        <v>170</v>
      </c>
      <c r="BM16" s="13">
        <f>'Таблица (без темпов)'!$AS19</f>
        <v>141.82</v>
      </c>
      <c r="BN16" s="13">
        <f>'Таблица (без темпов)'!$AT19</f>
        <v>184</v>
      </c>
      <c r="BO16" s="24">
        <f>'Таблица (без темпов)'!$AQ20</f>
        <v>35</v>
      </c>
      <c r="BP16" s="24">
        <f>'Таблица (без темпов)'!$AR20</f>
        <v>45</v>
      </c>
      <c r="BQ16" s="24">
        <f>'Таблица (без темпов)'!$AS20</f>
        <v>35</v>
      </c>
      <c r="BR16" s="24">
        <f>'Таблица (без темпов)'!$AT20</f>
        <v>46</v>
      </c>
      <c r="BS16" s="13">
        <f>'Таблица (без темпов)'!$AQ21</f>
        <v>43</v>
      </c>
      <c r="BT16" s="13">
        <f>'Таблица (без темпов)'!$AR21</f>
        <v>60</v>
      </c>
      <c r="BU16" s="13">
        <f>'Таблица (без темпов)'!$AS21</f>
        <v>43</v>
      </c>
      <c r="BV16" s="13">
        <f>'Таблица (без темпов)'!$AT21</f>
        <v>60</v>
      </c>
      <c r="BW16" s="24">
        <f>'Таблица (без темпов)'!$AQ22</f>
        <v>14.01</v>
      </c>
      <c r="BX16" s="24">
        <f>'Таблица (без темпов)'!$AR22</f>
        <v>19.399999999999999</v>
      </c>
      <c r="BY16" s="24">
        <f>'Таблица (без темпов)'!$AS22</f>
        <v>14.01</v>
      </c>
      <c r="BZ16" s="24">
        <f>'Таблица (без темпов)'!$AT22</f>
        <v>19.399999999999999</v>
      </c>
      <c r="CA16" s="13">
        <f>'Таблица (без темпов)'!$AQ23</f>
        <v>12.8</v>
      </c>
      <c r="CB16" s="13">
        <f>'Таблица (без темпов)'!$AR23</f>
        <v>13.4</v>
      </c>
      <c r="CC16" s="13">
        <f>'Таблица (без темпов)'!$AS23</f>
        <v>13.5</v>
      </c>
      <c r="CD16" s="13">
        <f>'Таблица (без темпов)'!$AT23</f>
        <v>20.2</v>
      </c>
      <c r="CE16">
        <f>20-'Таблица (без темпов)'!AS24</f>
        <v>17</v>
      </c>
      <c r="CG16">
        <v>1</v>
      </c>
    </row>
    <row r="17" spans="1:85" ht="18.75" hidden="1" customHeight="1" x14ac:dyDescent="0.25">
      <c r="A17" s="4">
        <v>12</v>
      </c>
      <c r="B17" s="1" t="s">
        <v>13</v>
      </c>
      <c r="C17" s="13">
        <f>'Таблица (без темпов)'!$AU4</f>
        <v>0</v>
      </c>
      <c r="D17" s="13">
        <f>'Таблица (без темпов)'!$AV4</f>
        <v>0</v>
      </c>
      <c r="E17" s="13">
        <f>'Таблица (без темпов)'!$AW4</f>
        <v>0</v>
      </c>
      <c r="F17" s="13">
        <f>'Таблица (без темпов)'!$AX4</f>
        <v>0</v>
      </c>
      <c r="G17" s="24">
        <f>'Таблица (без темпов)'!$AU5</f>
        <v>59.62</v>
      </c>
      <c r="H17" s="24">
        <f>'Таблица (без темпов)'!$AV5</f>
        <v>59.85</v>
      </c>
      <c r="I17" s="26">
        <f>'Таблица (без темпов)'!$AW5</f>
        <v>59.62</v>
      </c>
      <c r="J17" s="26">
        <f>'Таблица (без темпов)'!$AX5</f>
        <v>59.85</v>
      </c>
      <c r="K17" s="13">
        <f>'Таблица (без темпов)'!$AU6</f>
        <v>756.67</v>
      </c>
      <c r="L17" s="13">
        <f>'Таблица (без темпов)'!$AV6</f>
        <v>756.67</v>
      </c>
      <c r="M17" s="13">
        <f>'Таблица (без темпов)'!$AW6</f>
        <v>756.67</v>
      </c>
      <c r="N17" s="13">
        <f>'Таблица (без темпов)'!$AX6</f>
        <v>756.67</v>
      </c>
      <c r="O17" s="24">
        <f>'Таблица (без темпов)'!$AU7</f>
        <v>0</v>
      </c>
      <c r="P17" s="24">
        <f>'Таблица (без темпов)'!$AV7</f>
        <v>0</v>
      </c>
      <c r="Q17" s="24">
        <f>'Таблица (без темпов)'!$AW7</f>
        <v>0</v>
      </c>
      <c r="R17" s="24">
        <f>'Таблица (без темпов)'!$AX7</f>
        <v>0</v>
      </c>
      <c r="S17" s="13">
        <f>'Таблица (без темпов)'!$AU8</f>
        <v>0</v>
      </c>
      <c r="T17" s="13">
        <f>'Таблица (без темпов)'!$AV8</f>
        <v>0</v>
      </c>
      <c r="U17" s="13">
        <f>'Таблица (без темпов)'!$AW8</f>
        <v>0</v>
      </c>
      <c r="V17" s="13">
        <f>'Таблица (без темпов)'!$AX8</f>
        <v>0</v>
      </c>
      <c r="W17" s="24">
        <f>'Таблица (без темпов)'!$AU9</f>
        <v>0</v>
      </c>
      <c r="X17" s="24">
        <f>'Таблица (без темпов)'!$AV9</f>
        <v>0</v>
      </c>
      <c r="Y17" s="24">
        <f>'Таблица (без темпов)'!$AW9</f>
        <v>0</v>
      </c>
      <c r="Z17" s="24">
        <f>'Таблица (без темпов)'!$AX9</f>
        <v>0</v>
      </c>
      <c r="AA17" s="13">
        <f>'Таблица (без темпов)'!$AU10</f>
        <v>308.33999999999997</v>
      </c>
      <c r="AB17" s="13">
        <f>'Таблица (без темпов)'!$AV10</f>
        <v>308.33999999999997</v>
      </c>
      <c r="AC17" s="13">
        <f>'Таблица (без темпов)'!$AW10</f>
        <v>308.33999999999997</v>
      </c>
      <c r="AD17" s="13">
        <f>'Таблица (без темпов)'!$AX10</f>
        <v>308.33999999999997</v>
      </c>
      <c r="AE17" s="24">
        <f>'Таблица (без темпов)'!$AU11</f>
        <v>0</v>
      </c>
      <c r="AF17" s="24">
        <f>'Таблица (без темпов)'!$AV11</f>
        <v>0</v>
      </c>
      <c r="AG17" s="24">
        <f>'Таблица (без темпов)'!$AW11</f>
        <v>0</v>
      </c>
      <c r="AH17" s="24">
        <f>'Таблица (без темпов)'!$AX11</f>
        <v>0</v>
      </c>
      <c r="AI17" s="13">
        <f>'Таблица (без темпов)'!$AU12</f>
        <v>0</v>
      </c>
      <c r="AJ17" s="13">
        <f>'Таблица (без темпов)'!$AV12</f>
        <v>0</v>
      </c>
      <c r="AK17" s="13">
        <f>'Таблица (без темпов)'!$AW12</f>
        <v>0</v>
      </c>
      <c r="AL17" s="13">
        <f>'Таблица (без темпов)'!$AX12</f>
        <v>0</v>
      </c>
      <c r="AM17" s="24">
        <f>'Таблица (без темпов)'!$AU13</f>
        <v>3971.59</v>
      </c>
      <c r="AN17" s="24">
        <f>'Таблица (без темпов)'!$AV13</f>
        <v>4596.08</v>
      </c>
      <c r="AO17" s="24">
        <f>'Таблица (без темпов)'!$AW13</f>
        <v>4596.08</v>
      </c>
      <c r="AP17" s="31">
        <f>'Таблица (без темпов)'!$AX13</f>
        <v>4596.08</v>
      </c>
      <c r="AQ17" s="13">
        <f>'Таблица (без темпов)'!$AU14</f>
        <v>95.76</v>
      </c>
      <c r="AR17" s="13">
        <f>'Таблица (без темпов)'!$AV14</f>
        <v>95.76</v>
      </c>
      <c r="AS17" s="31">
        <f>'Таблица (без темпов)'!$AW14</f>
        <v>95.76</v>
      </c>
      <c r="AT17" s="13">
        <f>'Таблица (без темпов)'!$AX14</f>
        <v>95.76</v>
      </c>
      <c r="AU17" s="24">
        <f>'Таблица (без темпов)'!$AU15</f>
        <v>545.17999999999995</v>
      </c>
      <c r="AV17" s="24">
        <f>'Таблица (без темпов)'!$AV15</f>
        <v>545.17999999999995</v>
      </c>
      <c r="AW17" s="24">
        <f>'Таблица (без темпов)'!$AW15</f>
        <v>545.17999999999995</v>
      </c>
      <c r="AX17" s="24">
        <f>'Таблица (без темпов)'!$AX15</f>
        <v>545.17999999999995</v>
      </c>
      <c r="AY17" s="13">
        <f>'Таблица (без темпов)'!$AU16</f>
        <v>44.58</v>
      </c>
      <c r="AZ17" s="13">
        <f>'Таблица (без темпов)'!$AV16</f>
        <v>44.58</v>
      </c>
      <c r="BA17" s="13">
        <f>'Таблица (без темпов)'!$AW16</f>
        <v>44.58</v>
      </c>
      <c r="BB17" s="13">
        <f>'Таблица (без темпов)'!$AX16</f>
        <v>44.58</v>
      </c>
      <c r="BC17" s="24">
        <f>'Таблица (без темпов)'!$AU17</f>
        <v>0</v>
      </c>
      <c r="BD17" s="24">
        <f>'Таблица (без темпов)'!$AV17</f>
        <v>0</v>
      </c>
      <c r="BE17" s="24">
        <f>'Таблица (без темпов)'!$AW17</f>
        <v>0</v>
      </c>
      <c r="BF17" s="24">
        <f>'Таблица (без темпов)'!$AX17</f>
        <v>0</v>
      </c>
      <c r="BG17" s="24">
        <f>'Таблица (без темпов)'!$AU18</f>
        <v>170.95</v>
      </c>
      <c r="BH17" s="24">
        <f>'Таблица (без темпов)'!$AV18</f>
        <v>170.95</v>
      </c>
      <c r="BI17" s="24">
        <f>'Таблица (без темпов)'!$AW18</f>
        <v>170.95</v>
      </c>
      <c r="BJ17" s="24">
        <f>'Таблица (без темпов)'!$AX18</f>
        <v>170.95</v>
      </c>
      <c r="BK17" s="13">
        <f>'Таблица (без темпов)'!$AU19</f>
        <v>0</v>
      </c>
      <c r="BL17" s="13">
        <f>'Таблица (без темпов)'!$AV19</f>
        <v>0</v>
      </c>
      <c r="BM17" s="13">
        <f>'Таблица (без темпов)'!$AW19</f>
        <v>0</v>
      </c>
      <c r="BN17" s="13">
        <f>'Таблица (без темпов)'!$AX19</f>
        <v>0</v>
      </c>
      <c r="BO17" s="24">
        <f>'Таблица (без темпов)'!$AU20</f>
        <v>60.74</v>
      </c>
      <c r="BP17" s="24">
        <f>'Таблица (без темпов)'!$AV20</f>
        <v>60.74</v>
      </c>
      <c r="BQ17" s="24">
        <f>'Таблица (без темпов)'!$AW20</f>
        <v>60.74</v>
      </c>
      <c r="BR17" s="24">
        <f>'Таблица (без темпов)'!$AX20</f>
        <v>60.74</v>
      </c>
      <c r="BS17" s="13">
        <f>'Таблица (без темпов)'!$AU21</f>
        <v>55.8</v>
      </c>
      <c r="BT17" s="13">
        <f>'Таблица (без темпов)'!$AV21</f>
        <v>64.680000000000007</v>
      </c>
      <c r="BU17" s="13">
        <f>'Таблица (без темпов)'!$AW21</f>
        <v>55.8</v>
      </c>
      <c r="BV17" s="13">
        <f>'Таблица (без темпов)'!$AX21</f>
        <v>55.8</v>
      </c>
      <c r="BW17" s="24">
        <f>'Таблица (без темпов)'!$AU22</f>
        <v>0</v>
      </c>
      <c r="BX17" s="24">
        <f>'Таблица (без темпов)'!$AV22</f>
        <v>0</v>
      </c>
      <c r="BY17" s="24">
        <f>'Таблица (без темпов)'!$AW22</f>
        <v>0</v>
      </c>
      <c r="BZ17" s="24">
        <f>'Таблица (без темпов)'!$AX22</f>
        <v>0</v>
      </c>
      <c r="CA17" s="13">
        <f>'Таблица (без темпов)'!$AU23</f>
        <v>18.05</v>
      </c>
      <c r="CB17" s="13">
        <f>'Таблица (без темпов)'!$AV23</f>
        <v>18.05</v>
      </c>
      <c r="CC17" s="31">
        <f>'Таблица (без темпов)'!$AW23</f>
        <v>17.84</v>
      </c>
      <c r="CD17" s="13">
        <f>'Таблица (без темпов)'!$AX23</f>
        <v>18.05</v>
      </c>
      <c r="CE17">
        <f>20-'Таблица (без темпов)'!AW24</f>
        <v>11</v>
      </c>
      <c r="CF17">
        <v>1</v>
      </c>
      <c r="CG17"/>
    </row>
    <row r="18" spans="1:85" ht="17.25" hidden="1" customHeight="1" x14ac:dyDescent="0.25">
      <c r="A18" s="4">
        <v>13</v>
      </c>
      <c r="B18" s="1" t="s">
        <v>14</v>
      </c>
      <c r="C18" s="13">
        <f>'Таблица (без темпов)'!$AY4</f>
        <v>135.5</v>
      </c>
      <c r="D18" s="13">
        <f>'Таблица (без темпов)'!$AZ4</f>
        <v>153.30000000000001</v>
      </c>
      <c r="E18" s="13">
        <f>'Таблица (без темпов)'!$BA4</f>
        <v>135.5</v>
      </c>
      <c r="F18" s="13">
        <f>'Таблица (без темпов)'!$BB4</f>
        <v>153.30000000000001</v>
      </c>
      <c r="G18" s="24">
        <f>'Таблица (без темпов)'!$AY5</f>
        <v>53</v>
      </c>
      <c r="H18" s="24">
        <f>'Таблица (без темпов)'!$AZ5</f>
        <v>82.8</v>
      </c>
      <c r="I18" s="24">
        <f>'Таблица (без темпов)'!$BA5</f>
        <v>53</v>
      </c>
      <c r="J18" s="24">
        <f>'Таблица (без темпов)'!$BB5</f>
        <v>82.8</v>
      </c>
      <c r="K18" s="13">
        <f>'Таблица (без темпов)'!$AY6</f>
        <v>443.6</v>
      </c>
      <c r="L18" s="13">
        <f>'Таблица (без темпов)'!$AZ6</f>
        <v>443.69</v>
      </c>
      <c r="M18" s="13">
        <f>'Таблица (без темпов)'!$BA6</f>
        <v>443.6</v>
      </c>
      <c r="N18" s="59">
        <f>'Таблица (без темпов)'!$BB6</f>
        <v>443.69</v>
      </c>
      <c r="O18" s="24">
        <f>'Таблица (без темпов)'!$AY7</f>
        <v>72.599999999999994</v>
      </c>
      <c r="P18" s="24">
        <f>'Таблица (без темпов)'!$AZ7</f>
        <v>72.599999999999994</v>
      </c>
      <c r="Q18" s="24">
        <f>'Таблица (без темпов)'!$BA7</f>
        <v>72.599999999999994</v>
      </c>
      <c r="R18" s="24">
        <f>'Таблица (без темпов)'!$BB7</f>
        <v>72.599999999999994</v>
      </c>
      <c r="S18" s="13">
        <f>'Таблица (без темпов)'!$AY8</f>
        <v>2018.6</v>
      </c>
      <c r="T18" s="13">
        <f>'Таблица (без темпов)'!$AZ8</f>
        <v>2524.52</v>
      </c>
      <c r="U18" s="13">
        <f>'Таблица (без темпов)'!$BA8</f>
        <v>2018.6</v>
      </c>
      <c r="V18" s="13">
        <f>'Таблица (без темпов)'!$BB8</f>
        <v>2397.8000000000002</v>
      </c>
      <c r="W18" s="24">
        <f>'Таблица (без темпов)'!$AY9</f>
        <v>264</v>
      </c>
      <c r="X18" s="24">
        <f>'Таблица (без темпов)'!$AZ9</f>
        <v>264</v>
      </c>
      <c r="Y18" s="24">
        <f>'Таблица (без темпов)'!$BA9</f>
        <v>264</v>
      </c>
      <c r="Z18" s="24">
        <f>'Таблица (без темпов)'!$BB9</f>
        <v>264</v>
      </c>
      <c r="AA18" s="13">
        <f>'Таблица (без темпов)'!$AY10</f>
        <v>0</v>
      </c>
      <c r="AB18" s="13">
        <f>'Таблица (без темпов)'!$AZ10</f>
        <v>0</v>
      </c>
      <c r="AC18" s="13">
        <f>'Таблица (без темпов)'!$BA10</f>
        <v>0</v>
      </c>
      <c r="AD18" s="13">
        <f>'Таблица (без темпов)'!$BB10</f>
        <v>0</v>
      </c>
      <c r="AE18" s="24">
        <f>'Таблица (без темпов)'!$AY11</f>
        <v>0</v>
      </c>
      <c r="AF18" s="24">
        <f>'Таблица (без темпов)'!$AZ11</f>
        <v>0</v>
      </c>
      <c r="AG18" s="24">
        <f>'Таблица (без темпов)'!$BA11</f>
        <v>0</v>
      </c>
      <c r="AH18" s="24">
        <f>'Таблица (без темпов)'!$BB11</f>
        <v>0</v>
      </c>
      <c r="AI18" s="13">
        <f>'Таблица (без темпов)'!$AY12</f>
        <v>0</v>
      </c>
      <c r="AJ18" s="13">
        <f>'Таблица (без темпов)'!$AZ12</f>
        <v>0</v>
      </c>
      <c r="AK18" s="13">
        <f>'Таблица (без темпов)'!$BA12</f>
        <v>0</v>
      </c>
      <c r="AL18" s="13">
        <f>'Таблица (без темпов)'!$BB12</f>
        <v>0</v>
      </c>
      <c r="AM18" s="24">
        <f>'Таблица (без темпов)'!$AY13</f>
        <v>4404.3999999999996</v>
      </c>
      <c r="AN18" s="24">
        <f>'Таблица (без темпов)'!$AZ13</f>
        <v>4404.3999999999996</v>
      </c>
      <c r="AO18" s="24">
        <f>'Таблица (без темпов)'!$BA13</f>
        <v>4404.3999999999996</v>
      </c>
      <c r="AP18" s="24">
        <f>'Таблица (без темпов)'!$BB13</f>
        <v>4404.3999999999996</v>
      </c>
      <c r="AQ18" s="13">
        <f>'Таблица (без темпов)'!$AY14</f>
        <v>24.8</v>
      </c>
      <c r="AR18" s="13">
        <f>'Таблица (без темпов)'!$AZ14</f>
        <v>99.32</v>
      </c>
      <c r="AS18" s="13">
        <f>'Таблица (без темпов)'!$BA14</f>
        <v>24.8</v>
      </c>
      <c r="AT18" s="13">
        <f>'Таблица (без темпов)'!$BB14</f>
        <v>99.32</v>
      </c>
      <c r="AU18" s="24">
        <f>'Таблица (без темпов)'!$AY15</f>
        <v>239.6</v>
      </c>
      <c r="AV18" s="24">
        <f>'Таблица (без темпов)'!$AZ15</f>
        <v>280.10000000000002</v>
      </c>
      <c r="AW18" s="24">
        <f>'Таблица (без темпов)'!$BA15</f>
        <v>239.6</v>
      </c>
      <c r="AX18" s="24">
        <f>'Таблица (без темпов)'!$BB15</f>
        <v>280.10000000000002</v>
      </c>
      <c r="AY18" s="13">
        <f>'Таблица (без темпов)'!$AY16</f>
        <v>123.4</v>
      </c>
      <c r="AZ18" s="13">
        <f>'Таблица (без темпов)'!$AZ16</f>
        <v>454.3</v>
      </c>
      <c r="BA18" s="13">
        <f>'Таблица (без темпов)'!$BA16</f>
        <v>454.3</v>
      </c>
      <c r="BB18" s="13">
        <f>'Таблица (без темпов)'!$BB16</f>
        <v>454.3</v>
      </c>
      <c r="BC18" s="24">
        <f>'Таблица (без темпов)'!$AY17</f>
        <v>24</v>
      </c>
      <c r="BD18" s="24">
        <f>'Таблица (без темпов)'!$AZ17</f>
        <v>24</v>
      </c>
      <c r="BE18" s="21">
        <f>'Таблица (без темпов)'!$BA17</f>
        <v>24</v>
      </c>
      <c r="BF18" s="21">
        <f>'Таблица (без темпов)'!$BB17</f>
        <v>24</v>
      </c>
      <c r="BG18" s="24">
        <f>'Таблица (без темпов)'!$AY18</f>
        <v>70.7</v>
      </c>
      <c r="BH18" s="24">
        <f>'Таблица (без темпов)'!$AZ18</f>
        <v>98.95</v>
      </c>
      <c r="BI18" s="24">
        <f>'Таблица (без темпов)'!$BA18</f>
        <v>70.7</v>
      </c>
      <c r="BJ18" s="24">
        <f>'Таблица (без темпов)'!$BB18</f>
        <v>93.4</v>
      </c>
      <c r="BK18" s="13">
        <f>'Таблица (без темпов)'!$AY19</f>
        <v>165.8</v>
      </c>
      <c r="BL18" s="13">
        <f>'Таблица (без темпов)'!$AZ19</f>
        <v>211.74</v>
      </c>
      <c r="BM18" s="13">
        <f>'Таблица (без темпов)'!$BA19</f>
        <v>165.8</v>
      </c>
      <c r="BN18" s="13">
        <f>'Таблица (без темпов)'!$BB19</f>
        <v>211.74</v>
      </c>
      <c r="BO18" s="24">
        <f>'Таблица (без темпов)'!$AY20</f>
        <v>51.5</v>
      </c>
      <c r="BP18" s="24">
        <f>'Таблица (без темпов)'!$AZ20</f>
        <v>55</v>
      </c>
      <c r="BQ18" s="24">
        <f>'Таблица (без темпов)'!$BA20</f>
        <v>51.5</v>
      </c>
      <c r="BR18" s="56">
        <f>'Таблица (без темпов)'!$BB20</f>
        <v>55</v>
      </c>
      <c r="BS18" s="13">
        <f>'Таблица (без темпов)'!$AY21</f>
        <v>30</v>
      </c>
      <c r="BT18" s="13">
        <f>'Таблица (без темпов)'!$AZ21</f>
        <v>44</v>
      </c>
      <c r="BU18" s="13">
        <f>'Таблица (без темпов)'!$BA21</f>
        <v>30</v>
      </c>
      <c r="BV18" s="13">
        <f>'Таблица (без темпов)'!$BB21</f>
        <v>44</v>
      </c>
      <c r="BW18" s="24">
        <f>'Таблица (без темпов)'!$AY22</f>
        <v>16.399999999999999</v>
      </c>
      <c r="BX18" s="24">
        <f>'Таблица (без темпов)'!$AZ22</f>
        <v>19.07</v>
      </c>
      <c r="BY18" s="24">
        <f>'Таблица (без темпов)'!$BA22</f>
        <v>16.399999999999999</v>
      </c>
      <c r="BZ18" s="24">
        <f>'Таблица (без темпов)'!$BB22</f>
        <v>19.07</v>
      </c>
      <c r="CA18" s="13">
        <f>'Таблица (без темпов)'!$AY23</f>
        <v>16.55</v>
      </c>
      <c r="CB18" s="13">
        <f>'Таблица (без темпов)'!$AZ23</f>
        <v>17.3</v>
      </c>
      <c r="CC18" s="13">
        <f>'Таблица (без темпов)'!$BA23</f>
        <v>16.55</v>
      </c>
      <c r="CD18" s="13">
        <f>'Таблица (без темпов)'!$BB23</f>
        <v>17.3</v>
      </c>
      <c r="CE18">
        <f>20-'Таблица (без темпов)'!BA24</f>
        <v>17</v>
      </c>
      <c r="CF18">
        <v>0</v>
      </c>
      <c r="CG18">
        <v>1</v>
      </c>
    </row>
    <row r="19" spans="1:85" hidden="1" x14ac:dyDescent="0.25">
      <c r="A19" s="4">
        <v>14</v>
      </c>
      <c r="B19" s="1" t="s">
        <v>15</v>
      </c>
      <c r="C19" s="13">
        <f>'Таблица (без темпов)'!$BC4</f>
        <v>115.18</v>
      </c>
      <c r="D19" s="13">
        <f>'Таблица (без темпов)'!$BD4</f>
        <v>120</v>
      </c>
      <c r="E19" s="13">
        <f>'Таблица (без темпов)'!$BE4</f>
        <v>115.18</v>
      </c>
      <c r="F19" s="13">
        <f>'Таблица (без темпов)'!$BF4</f>
        <v>120</v>
      </c>
      <c r="G19" s="24">
        <f>'Таблица (без темпов)'!$BC5</f>
        <v>40</v>
      </c>
      <c r="H19" s="24">
        <f>'Таблица (без темпов)'!$BD5</f>
        <v>73.680000000000007</v>
      </c>
      <c r="I19" s="24">
        <f>'Таблица (без темпов)'!$BE5</f>
        <v>0</v>
      </c>
      <c r="J19" s="24">
        <f>'Таблица (без темпов)'!$BF5</f>
        <v>73.680000000000007</v>
      </c>
      <c r="K19" s="13">
        <f>'Таблица (без темпов)'!$BC6</f>
        <v>390</v>
      </c>
      <c r="L19" s="13">
        <f>'Таблица (без темпов)'!$BD6</f>
        <v>627.72</v>
      </c>
      <c r="M19" s="13">
        <f>'Таблица (без темпов)'!$BE6</f>
        <v>397</v>
      </c>
      <c r="N19" s="13">
        <f>'Таблица (без темпов)'!$BF6</f>
        <v>630</v>
      </c>
      <c r="O19" s="24">
        <f>'Таблица (без темпов)'!$BC7</f>
        <v>146</v>
      </c>
      <c r="P19" s="24">
        <f>'Таблица (без темпов)'!$BD7</f>
        <v>172</v>
      </c>
      <c r="Q19" s="24">
        <f>'Таблица (без темпов)'!$BE7</f>
        <v>146</v>
      </c>
      <c r="R19" s="24">
        <f>'Таблица (без темпов)'!$BF7</f>
        <v>172</v>
      </c>
      <c r="S19" s="13">
        <f>'Таблица (без темпов)'!$BC8</f>
        <v>1920</v>
      </c>
      <c r="T19" s="13">
        <f>'Таблица (без темпов)'!$BD8</f>
        <v>2125</v>
      </c>
      <c r="U19" s="13">
        <f>'Таблица (без темпов)'!$BE8</f>
        <v>2007</v>
      </c>
      <c r="V19" s="13">
        <f>'Таблица (без темпов)'!$BF8</f>
        <v>2125</v>
      </c>
      <c r="W19" s="24">
        <f>'Таблица (без темпов)'!$BC9</f>
        <v>215</v>
      </c>
      <c r="X19" s="24">
        <f>'Таблица (без темпов)'!$BD9</f>
        <v>241</v>
      </c>
      <c r="Y19" s="24">
        <f>'Таблица (без темпов)'!$BE9</f>
        <v>227</v>
      </c>
      <c r="Z19" s="24">
        <f>'Таблица (без темпов)'!$BF9</f>
        <v>251</v>
      </c>
      <c r="AA19" s="13">
        <f>'Таблица (без темпов)'!$BC10</f>
        <v>260</v>
      </c>
      <c r="AB19" s="13">
        <f>'Таблица (без темпов)'!$BD10</f>
        <v>292</v>
      </c>
      <c r="AC19" s="13">
        <f>'Таблица (без темпов)'!$BE10</f>
        <v>260</v>
      </c>
      <c r="AD19" s="59">
        <f>'Таблица (без темпов)'!$BF10</f>
        <v>288</v>
      </c>
      <c r="AE19" s="24">
        <f>'Таблица (без темпов)'!$BC11</f>
        <v>0</v>
      </c>
      <c r="AF19" s="24">
        <f>'Таблица (без темпов)'!$BD11</f>
        <v>0</v>
      </c>
      <c r="AG19" s="24">
        <f>'Таблица (без темпов)'!$BE11</f>
        <v>0</v>
      </c>
      <c r="AH19" s="24">
        <f>'Таблица (без темпов)'!$BF11</f>
        <v>0</v>
      </c>
      <c r="AI19" s="13">
        <f>'Таблица (без темпов)'!$BC12</f>
        <v>0</v>
      </c>
      <c r="AJ19" s="13">
        <f>'Таблица (без темпов)'!$BD12</f>
        <v>0</v>
      </c>
      <c r="AK19" s="13">
        <f>'Таблица (без темпов)'!$BE12</f>
        <v>0</v>
      </c>
      <c r="AL19" s="13">
        <f>'Таблица (без темпов)'!$BF12</f>
        <v>0</v>
      </c>
      <c r="AM19" s="24">
        <f>'Таблица (без темпов)'!$BC13</f>
        <v>3238</v>
      </c>
      <c r="AN19" s="24">
        <f>'Таблица (без темпов)'!$BD13</f>
        <v>3730</v>
      </c>
      <c r="AO19" s="21">
        <f>'Таблица (без темпов)'!$BE13</f>
        <v>3238</v>
      </c>
      <c r="AP19" s="24">
        <f>'Таблица (без темпов)'!$BF13</f>
        <v>3668</v>
      </c>
      <c r="AQ19" s="13">
        <f>'Таблица (без темпов)'!$BC14</f>
        <v>64</v>
      </c>
      <c r="AR19" s="13">
        <f>'Таблица (без темпов)'!$BD14</f>
        <v>83</v>
      </c>
      <c r="AS19" s="12">
        <f>'Таблица (без темпов)'!$BE14</f>
        <v>70</v>
      </c>
      <c r="AT19" s="13">
        <f>'Таблица (без темпов)'!$BF14</f>
        <v>77</v>
      </c>
      <c r="AU19" s="24">
        <f>'Таблица (без темпов)'!$BC15</f>
        <v>235</v>
      </c>
      <c r="AV19" s="24">
        <f>'Таблица (без темпов)'!$BD15</f>
        <v>372</v>
      </c>
      <c r="AW19" s="24">
        <f>'Таблица (без темпов)'!$BE15</f>
        <v>235</v>
      </c>
      <c r="AX19" s="24">
        <f>'Таблица (без темпов)'!$BF15</f>
        <v>372</v>
      </c>
      <c r="AY19" s="13">
        <f>'Таблица (без темпов)'!$BC16</f>
        <v>89</v>
      </c>
      <c r="AZ19" s="13">
        <f>'Таблица (без темпов)'!$BD16</f>
        <v>214</v>
      </c>
      <c r="BA19" s="13">
        <f>'Таблица (без темпов)'!$BE16</f>
        <v>89</v>
      </c>
      <c r="BB19" s="13">
        <f>'Таблица (без темпов)'!$BF16</f>
        <v>214</v>
      </c>
      <c r="BC19" s="24">
        <f>'Таблица (без темпов)'!$BC17</f>
        <v>17</v>
      </c>
      <c r="BD19" s="24">
        <f>'Таблица (без темпов)'!$BD17</f>
        <v>30</v>
      </c>
      <c r="BE19" s="24">
        <f>'Таблица (без темпов)'!$BE17</f>
        <v>17</v>
      </c>
      <c r="BF19" s="24">
        <f>'Таблица (без темпов)'!$BF17</f>
        <v>30</v>
      </c>
      <c r="BG19" s="24">
        <f>'Таблица (без темпов)'!$BC18</f>
        <v>72</v>
      </c>
      <c r="BH19" s="24">
        <f>'Таблица (без темпов)'!$BD18</f>
        <v>122</v>
      </c>
      <c r="BI19" s="24">
        <f>'Таблица (без темпов)'!$BE18</f>
        <v>82</v>
      </c>
      <c r="BJ19" s="24">
        <f>'Таблица (без темпов)'!$BF18</f>
        <v>122</v>
      </c>
      <c r="BK19" s="13">
        <f>'Таблица (без темпов)'!$BC19</f>
        <v>146</v>
      </c>
      <c r="BL19" s="13">
        <f>'Таблица (без темпов)'!$BD19</f>
        <v>168</v>
      </c>
      <c r="BM19" s="13">
        <f>'Таблица (без темпов)'!$BE19</f>
        <v>150</v>
      </c>
      <c r="BN19" s="13">
        <f>'Таблица (без темпов)'!$BF19</f>
        <v>162.41999999999999</v>
      </c>
      <c r="BO19" s="24">
        <f>'Таблица (без темпов)'!$BC20</f>
        <v>46.33</v>
      </c>
      <c r="BP19" s="24">
        <f>'Таблица (без темпов)'!$BD20</f>
        <v>55</v>
      </c>
      <c r="BQ19" s="24">
        <f>'Таблица (без темпов)'!$BE20</f>
        <v>46.33</v>
      </c>
      <c r="BR19" s="24">
        <f>'Таблица (без темпов)'!$BF20</f>
        <v>55</v>
      </c>
      <c r="BS19" s="13">
        <f>'Таблица (без темпов)'!$BC21</f>
        <v>36.25</v>
      </c>
      <c r="BT19" s="13">
        <f>'Таблица (без темпов)'!$BD21</f>
        <v>48</v>
      </c>
      <c r="BU19" s="13">
        <f>'Таблица (без темпов)'!$BE21</f>
        <v>38</v>
      </c>
      <c r="BV19" s="13">
        <f>'Таблица (без темпов)'!$BF21</f>
        <v>63</v>
      </c>
      <c r="BW19" s="24">
        <f>'Таблица (без темпов)'!$BC22</f>
        <v>17</v>
      </c>
      <c r="BX19" s="24">
        <f>'Таблица (без темпов)'!$BD22</f>
        <v>28</v>
      </c>
      <c r="BY19" s="24">
        <f>'Таблица (без темпов)'!$BE22</f>
        <v>17</v>
      </c>
      <c r="BZ19" s="24">
        <f>'Таблица (без темпов)'!$BF22</f>
        <v>28</v>
      </c>
      <c r="CA19" s="13">
        <f>'Таблица (без темпов)'!$BC23</f>
        <v>14.62</v>
      </c>
      <c r="CB19" s="13">
        <f>'Таблица (без темпов)'!$BD23</f>
        <v>17</v>
      </c>
      <c r="CC19" s="13">
        <f>'Таблица (без темпов)'!$BE23</f>
        <v>14.62</v>
      </c>
      <c r="CD19" s="13">
        <f>'Таблица (без темпов)'!$BF23</f>
        <v>14.62</v>
      </c>
      <c r="CE19">
        <f>20-'Таблица (без темпов)'!BE24</f>
        <v>17</v>
      </c>
      <c r="CF19">
        <v>0</v>
      </c>
      <c r="CG19">
        <v>0</v>
      </c>
    </row>
    <row r="20" spans="1:85" hidden="1" x14ac:dyDescent="0.25">
      <c r="A20" s="4">
        <v>15</v>
      </c>
      <c r="B20" s="1" t="s">
        <v>16</v>
      </c>
      <c r="C20" s="13">
        <f>'Таблица (без темпов)'!$BG4</f>
        <v>130.15</v>
      </c>
      <c r="D20" s="13">
        <f>'Таблица (без темпов)'!$BH4</f>
        <v>140.22999999999999</v>
      </c>
      <c r="E20" s="13">
        <f>'Таблица (без темпов)'!$BI4</f>
        <v>130.15</v>
      </c>
      <c r="F20" s="13">
        <f>'Таблица (без темпов)'!$BJ4</f>
        <v>140.22999999999999</v>
      </c>
      <c r="G20" s="24">
        <f>'Таблица (без темпов)'!$BG5</f>
        <v>61.2</v>
      </c>
      <c r="H20" s="24">
        <f>'Таблица (без темпов)'!$BH5</f>
        <v>70.19</v>
      </c>
      <c r="I20" s="24">
        <f>'Таблица (без темпов)'!$BI5</f>
        <v>61.2</v>
      </c>
      <c r="J20" s="24">
        <f>'Таблица (без темпов)'!$BJ5</f>
        <v>70.19</v>
      </c>
      <c r="K20" s="13">
        <f>'Таблица (без темпов)'!$BG6</f>
        <v>369.35</v>
      </c>
      <c r="L20" s="13">
        <f>'Таблица (без темпов)'!$BH6</f>
        <v>465.34</v>
      </c>
      <c r="M20" s="13">
        <f>'Таблица (без темпов)'!$BI6</f>
        <v>369.35</v>
      </c>
      <c r="N20" s="13">
        <f>'Таблица (без темпов)'!$BJ6</f>
        <v>465.34</v>
      </c>
      <c r="O20" s="24">
        <f>'Таблица (без темпов)'!$BG7</f>
        <v>59.65</v>
      </c>
      <c r="P20" s="24">
        <f>'Таблица (без темпов)'!$BH7</f>
        <v>69.239999999999995</v>
      </c>
      <c r="Q20" s="24">
        <f>'Таблица (без темпов)'!$BI7</f>
        <v>59.65</v>
      </c>
      <c r="R20" s="24">
        <f>'Таблица (без темпов)'!$BJ7</f>
        <v>69.239999999999995</v>
      </c>
      <c r="S20" s="13">
        <f>'Таблица (без темпов)'!$BG8</f>
        <v>2169.98</v>
      </c>
      <c r="T20" s="13">
        <f>'Таблица (без темпов)'!$BH8</f>
        <v>2210</v>
      </c>
      <c r="U20" s="13">
        <f>'Таблица (без темпов)'!$BI8</f>
        <v>2169.98</v>
      </c>
      <c r="V20" s="13">
        <f>'Таблица (без темпов)'!$BJ8</f>
        <v>2210</v>
      </c>
      <c r="W20" s="24">
        <f>'Таблица (без темпов)'!$BG9</f>
        <v>234.84</v>
      </c>
      <c r="X20" s="24">
        <f>'Таблица (без темпов)'!$BH9</f>
        <v>487.25</v>
      </c>
      <c r="Y20" s="24">
        <f>'Таблица (без темпов)'!$BI9</f>
        <v>234.84</v>
      </c>
      <c r="Z20" s="24">
        <f>'Таблица (без темпов)'!$BJ9</f>
        <v>487.25</v>
      </c>
      <c r="AA20" s="13">
        <f>'Таблица (без темпов)'!$BG10</f>
        <v>258</v>
      </c>
      <c r="AB20" s="13">
        <f>'Таблица (без темпов)'!$BH10</f>
        <v>303.14999999999998</v>
      </c>
      <c r="AC20" s="13">
        <f>'Таблица (без темпов)'!$BI10</f>
        <v>258</v>
      </c>
      <c r="AD20" s="13">
        <f>'Таблица (без темпов)'!$BJ10</f>
        <v>303.14999999999998</v>
      </c>
      <c r="AE20" s="24">
        <f>'Таблица (без темпов)'!$BG11</f>
        <v>0</v>
      </c>
      <c r="AF20" s="24">
        <f>'Таблица (без темпов)'!$BH11</f>
        <v>0</v>
      </c>
      <c r="AG20" s="24">
        <f>'Таблица (без темпов)'!$BI11</f>
        <v>0</v>
      </c>
      <c r="AH20" s="24">
        <f>'Таблица (без темпов)'!$BJ11</f>
        <v>0</v>
      </c>
      <c r="AI20" s="13">
        <f>'Таблица (без темпов)'!$BG12</f>
        <v>0</v>
      </c>
      <c r="AJ20" s="13">
        <f>'Таблица (без темпов)'!$BH12</f>
        <v>0</v>
      </c>
      <c r="AK20" s="13">
        <f>'Таблица (без темпов)'!$BI12</f>
        <v>0</v>
      </c>
      <c r="AL20" s="13">
        <f>'Таблица (без темпов)'!$BJ12</f>
        <v>0</v>
      </c>
      <c r="AM20" s="24">
        <f>'Таблица (без темпов)'!$BG13</f>
        <v>3437</v>
      </c>
      <c r="AN20" s="24">
        <f>'Таблица (без темпов)'!$BH13</f>
        <v>3803</v>
      </c>
      <c r="AO20" s="24">
        <f>'Таблица (без темпов)'!$BI13</f>
        <v>3437</v>
      </c>
      <c r="AP20" s="24">
        <f>'Таблица (без темпов)'!$BJ13</f>
        <v>3803</v>
      </c>
      <c r="AQ20" s="13">
        <f>'Таблица (без темпов)'!$BG14</f>
        <v>66.599999999999994</v>
      </c>
      <c r="AR20" s="13">
        <f>'Таблица (без темпов)'!$BH14</f>
        <v>74</v>
      </c>
      <c r="AS20" s="13">
        <f>'Таблица (без темпов)'!$BI14</f>
        <v>66.599999999999994</v>
      </c>
      <c r="AT20" s="13">
        <f>'Таблица (без темпов)'!$BJ14</f>
        <v>74</v>
      </c>
      <c r="AU20" s="24">
        <f>'Таблица (без темпов)'!$BG15</f>
        <v>265.25</v>
      </c>
      <c r="AV20" s="24">
        <f>'Таблица (без темпов)'!$BH15</f>
        <v>302</v>
      </c>
      <c r="AW20" s="24">
        <f>'Таблица (без темпов)'!$BI15</f>
        <v>265.25</v>
      </c>
      <c r="AX20" s="24">
        <f>'Таблица (без темпов)'!$BJ15</f>
        <v>302</v>
      </c>
      <c r="AY20" s="13">
        <f>'Таблица (без темпов)'!$BG16</f>
        <v>295</v>
      </c>
      <c r="AZ20" s="13">
        <f>'Таблица (без темпов)'!$BH16</f>
        <v>322.14999999999998</v>
      </c>
      <c r="BA20" s="31">
        <f>'Таблица (без темпов)'!$BI16</f>
        <v>295</v>
      </c>
      <c r="BB20" s="31">
        <f>'Таблица (без темпов)'!$BJ16</f>
        <v>322.14999999999998</v>
      </c>
      <c r="BC20" s="24">
        <f>'Таблица (без темпов)'!$BG17</f>
        <v>25.15</v>
      </c>
      <c r="BD20" s="24">
        <f>'Таблица (без темпов)'!$BH17</f>
        <v>25.15</v>
      </c>
      <c r="BE20" s="24">
        <f>'Таблица (без темпов)'!$BI17</f>
        <v>25.15</v>
      </c>
      <c r="BF20" s="24">
        <f>'Таблица (без темпов)'!$BJ17</f>
        <v>25.15</v>
      </c>
      <c r="BG20" s="24">
        <f>'Таблица (без темпов)'!$BG18</f>
        <v>63.26</v>
      </c>
      <c r="BH20" s="24">
        <f>'Таблица (без темпов)'!$BH18</f>
        <v>70</v>
      </c>
      <c r="BI20" s="24">
        <f>'Таблица (без темпов)'!$BI18</f>
        <v>63.26</v>
      </c>
      <c r="BJ20" s="24">
        <f>'Таблица (без темпов)'!$BJ18</f>
        <v>70</v>
      </c>
      <c r="BK20" s="13">
        <f>'Таблица (без темпов)'!$BG19</f>
        <v>161.34</v>
      </c>
      <c r="BL20" s="13">
        <f>'Таблица (без темпов)'!$BH19</f>
        <v>167.43</v>
      </c>
      <c r="BM20" s="13">
        <f>'Таблица (без темпов)'!$BI19</f>
        <v>161.34</v>
      </c>
      <c r="BN20" s="13">
        <f>'Таблица (без темпов)'!$BJ19</f>
        <v>167.43</v>
      </c>
      <c r="BO20" s="24">
        <f>'Таблица (без темпов)'!$BG20</f>
        <v>37</v>
      </c>
      <c r="BP20" s="24">
        <f>'Таблица (без темпов)'!$BH20</f>
        <v>46.23</v>
      </c>
      <c r="BQ20" s="24">
        <f>'Таблица (без темпов)'!$BI20</f>
        <v>37</v>
      </c>
      <c r="BR20" s="21">
        <f>'Таблица (без темпов)'!$BJ20</f>
        <v>46.23</v>
      </c>
      <c r="BS20" s="13">
        <f>'Таблица (без темпов)'!$BG21</f>
        <v>36.25</v>
      </c>
      <c r="BT20" s="13">
        <f>'Таблица (без темпов)'!$BH21</f>
        <v>41.25</v>
      </c>
      <c r="BU20" s="13">
        <f>'Таблица (без темпов)'!$BI21</f>
        <v>36.25</v>
      </c>
      <c r="BV20" s="13">
        <f>'Таблица (без темпов)'!$BJ21</f>
        <v>41.25</v>
      </c>
      <c r="BW20" s="24">
        <f>'Таблица (без темпов)'!$BG22</f>
        <v>13.25</v>
      </c>
      <c r="BX20" s="24">
        <f>'Таблица (без темпов)'!$BH22</f>
        <v>27.05</v>
      </c>
      <c r="BY20" s="24">
        <f>'Таблица (без темпов)'!$BI22</f>
        <v>13.25</v>
      </c>
      <c r="BZ20" s="24">
        <f>'Таблица (без темпов)'!$BJ22</f>
        <v>27.05</v>
      </c>
      <c r="CA20" s="13">
        <f>'Таблица (без темпов)'!$BG23</f>
        <v>16.149999999999999</v>
      </c>
      <c r="CB20" s="13">
        <f>'Таблица (без темпов)'!$BH23</f>
        <v>17.45</v>
      </c>
      <c r="CC20" s="13">
        <f>'Таблица (без темпов)'!$BI23</f>
        <v>16.149999999999999</v>
      </c>
      <c r="CD20" s="13">
        <f>'Таблица (без темпов)'!$BJ23</f>
        <v>17.45</v>
      </c>
      <c r="CE20">
        <f>20-'Таблица (без темпов)'!BI24</f>
        <v>18</v>
      </c>
      <c r="CF20">
        <v>1</v>
      </c>
      <c r="CG20">
        <v>1</v>
      </c>
    </row>
    <row r="21" spans="1:85" hidden="1" x14ac:dyDescent="0.25">
      <c r="A21" s="4">
        <v>16</v>
      </c>
      <c r="B21" s="1" t="s">
        <v>17</v>
      </c>
      <c r="C21" s="13">
        <f>'Таблица (без темпов)'!$BK4</f>
        <v>118</v>
      </c>
      <c r="D21" s="13">
        <f>'Таблица (без темпов)'!$BL4</f>
        <v>120.5</v>
      </c>
      <c r="E21" s="13">
        <f>'Таблица (без темпов)'!$BM4</f>
        <v>112</v>
      </c>
      <c r="F21" s="13">
        <f>'Таблица (без темпов)'!$BN4</f>
        <v>126.81</v>
      </c>
      <c r="G21" s="24">
        <f>'Таблица (без темпов)'!$BK5</f>
        <v>64</v>
      </c>
      <c r="H21" s="24">
        <f>'Таблица (без темпов)'!$BL5</f>
        <v>75</v>
      </c>
      <c r="I21" s="24">
        <f>'Таблица (без темпов)'!$BM5</f>
        <v>66.5</v>
      </c>
      <c r="J21" s="24">
        <f>'Таблица (без темпов)'!$BN5</f>
        <v>75.44</v>
      </c>
      <c r="K21" s="13">
        <f>'Таблица (без темпов)'!$BK6</f>
        <v>411</v>
      </c>
      <c r="L21" s="13">
        <f>'Таблица (без темпов)'!$BL6</f>
        <v>632.95000000000005</v>
      </c>
      <c r="M21" s="13">
        <f>'Таблица (без темпов)'!$BM6</f>
        <v>411</v>
      </c>
      <c r="N21" s="13">
        <f>'Таблица (без темпов)'!$BN6</f>
        <v>653.99</v>
      </c>
      <c r="O21" s="24">
        <f>'Таблица (без темпов)'!$BK7</f>
        <v>158</v>
      </c>
      <c r="P21" s="24">
        <f>'Таблица (без темпов)'!$BL7</f>
        <v>176</v>
      </c>
      <c r="Q21" s="24">
        <f>'Таблица (без темпов)'!$BM7</f>
        <v>160</v>
      </c>
      <c r="R21" s="24">
        <f>'Таблица (без темпов)'!$BN7</f>
        <v>164</v>
      </c>
      <c r="S21" s="13">
        <f>'Таблица (без темпов)'!$BK8</f>
        <v>2040</v>
      </c>
      <c r="T21" s="13">
        <f>'Таблица (без темпов)'!$BL8</f>
        <v>2143</v>
      </c>
      <c r="U21" s="13">
        <f>'Таблица (без темпов)'!$BM8</f>
        <v>2079</v>
      </c>
      <c r="V21" s="13">
        <f>'Таблица (без темпов)'!$BN8</f>
        <v>2137.1</v>
      </c>
      <c r="W21" s="24">
        <f>'Таблица (без темпов)'!$BK9</f>
        <v>216</v>
      </c>
      <c r="X21" s="24">
        <f>'Таблица (без темпов)'!$BL9</f>
        <v>239.5</v>
      </c>
      <c r="Y21" s="24">
        <f>'Таблица (без темпов)'!$BM9</f>
        <v>234.72</v>
      </c>
      <c r="Z21" s="24">
        <f>'Таблица (без темпов)'!$BN9</f>
        <v>252</v>
      </c>
      <c r="AA21" s="13">
        <f>'Таблица (без темпов)'!$BK10</f>
        <v>286.45</v>
      </c>
      <c r="AB21" s="13">
        <f>'Таблица (без темпов)'!$BL10</f>
        <v>314</v>
      </c>
      <c r="AC21" s="13">
        <f>'Таблица (без темпов)'!$BM10</f>
        <v>270.8</v>
      </c>
      <c r="AD21" s="13">
        <f>'Таблица (без темпов)'!$BN10</f>
        <v>315</v>
      </c>
      <c r="AE21" s="24">
        <f>'Таблица (без темпов)'!$BK11</f>
        <v>0</v>
      </c>
      <c r="AF21" s="24">
        <f>'Таблица (без темпов)'!$BL11</f>
        <v>0</v>
      </c>
      <c r="AG21" s="76">
        <f>'Таблица (без темпов)'!$BM11</f>
        <v>0</v>
      </c>
      <c r="AH21" s="76">
        <f>'Таблица (без темпов)'!$BN11</f>
        <v>0</v>
      </c>
      <c r="AI21" s="13">
        <f>'Таблица (без темпов)'!$BK12</f>
        <v>1675</v>
      </c>
      <c r="AJ21" s="13">
        <f>'Таблица (без темпов)'!$BL12</f>
        <v>1675</v>
      </c>
      <c r="AK21" s="13">
        <f>'Таблица (без темпов)'!$BM12</f>
        <v>1675</v>
      </c>
      <c r="AL21" s="13">
        <f>'Таблица (без темпов)'!$BN12</f>
        <v>1675</v>
      </c>
      <c r="AM21" s="24">
        <f>'Таблица (без темпов)'!$BK13</f>
        <v>3600</v>
      </c>
      <c r="AN21" s="24">
        <f>'Таблица (без темпов)'!$BL13</f>
        <v>3816.5</v>
      </c>
      <c r="AO21" s="24">
        <f>'Таблица (без темпов)'!$BM13</f>
        <v>3588</v>
      </c>
      <c r="AP21" s="24">
        <f>'Таблица (без темпов)'!$BN13</f>
        <v>3616</v>
      </c>
      <c r="AQ21" s="13">
        <f>'Таблица (без темпов)'!$BK14</f>
        <v>68.63</v>
      </c>
      <c r="AR21" s="13">
        <f>'Таблица (без темпов)'!$BL14</f>
        <v>76.5</v>
      </c>
      <c r="AS21" s="13">
        <f>'Таблица (без темпов)'!$BM14</f>
        <v>72</v>
      </c>
      <c r="AT21" s="13">
        <f>'Таблица (без темпов)'!$BN14</f>
        <v>76.5</v>
      </c>
      <c r="AU21" s="24">
        <f>'Таблица (без темпов)'!$BK15</f>
        <v>245</v>
      </c>
      <c r="AV21" s="24">
        <f>'Таблица (без темпов)'!$BL15</f>
        <v>370</v>
      </c>
      <c r="AW21" s="24">
        <f>'Таблица (без темпов)'!$BM15</f>
        <v>250</v>
      </c>
      <c r="AX21" s="24">
        <f>'Таблица (без темпов)'!$BN15</f>
        <v>280</v>
      </c>
      <c r="AY21" s="13">
        <f>'Таблица (без темпов)'!$BK16</f>
        <v>45</v>
      </c>
      <c r="AZ21" s="13">
        <f>'Таблица (без темпов)'!$BL16</f>
        <v>98.95</v>
      </c>
      <c r="BA21" s="13">
        <f>'Таблица (без темпов)'!$BM16</f>
        <v>82</v>
      </c>
      <c r="BB21" s="13">
        <f>'Таблица (без темпов)'!$BN16</f>
        <v>363.44</v>
      </c>
      <c r="BC21" s="24">
        <f>'Таблица (без темпов)'!$BK17</f>
        <v>23</v>
      </c>
      <c r="BD21" s="24">
        <f>'Таблица (без темпов)'!$BL17</f>
        <v>100</v>
      </c>
      <c r="BE21" s="24">
        <f>'Таблица (без темпов)'!$BM17</f>
        <v>23</v>
      </c>
      <c r="BF21" s="24">
        <f>'Таблица (без темпов)'!$BN17</f>
        <v>110</v>
      </c>
      <c r="BG21" s="24">
        <f>'Таблица (без темпов)'!$BK18</f>
        <v>65</v>
      </c>
      <c r="BH21" s="24">
        <f>'Таблица (без темпов)'!$BL18</f>
        <v>121.99</v>
      </c>
      <c r="BI21" s="24">
        <f>'Таблица (без темпов)'!$BM18</f>
        <v>82.5</v>
      </c>
      <c r="BJ21" s="24">
        <f>'Таблица (без темпов)'!$BN18</f>
        <v>125.44</v>
      </c>
      <c r="BK21" s="13">
        <f>'Таблица (без темпов)'!$BK19</f>
        <v>105</v>
      </c>
      <c r="BL21" s="13">
        <f>'Таблица (без темпов)'!$BL19</f>
        <v>161.5</v>
      </c>
      <c r="BM21" s="13">
        <f>'Таблица (без темпов)'!$BM19</f>
        <v>157</v>
      </c>
      <c r="BN21" s="13">
        <f>'Таблица (без темпов)'!$BN19</f>
        <v>171</v>
      </c>
      <c r="BO21" s="24">
        <f>'Таблица (без темпов)'!$BK20</f>
        <v>45</v>
      </c>
      <c r="BP21" s="24">
        <f>'Таблица (без темпов)'!$BL20</f>
        <v>100</v>
      </c>
      <c r="BQ21" s="24">
        <f>'Таблица (без темпов)'!$BM20</f>
        <v>45</v>
      </c>
      <c r="BR21" s="31">
        <f>'Таблица (без темпов)'!$BN20</f>
        <v>55</v>
      </c>
      <c r="BS21" s="13">
        <f>'Таблица (без темпов)'!$BK21</f>
        <v>34</v>
      </c>
      <c r="BT21" s="13">
        <f>'Таблица (без темпов)'!$BL21</f>
        <v>100</v>
      </c>
      <c r="BU21" s="13">
        <f>'Таблица (без темпов)'!$BM21</f>
        <v>34</v>
      </c>
      <c r="BV21" s="13">
        <f>'Таблица (без темпов)'!$BN21</f>
        <v>120</v>
      </c>
      <c r="BW21" s="24">
        <f>'Таблица (без темпов)'!$BK22</f>
        <v>17.86</v>
      </c>
      <c r="BX21" s="24">
        <f>'Таблица (без темпов)'!$BL22</f>
        <v>30</v>
      </c>
      <c r="BY21" s="24">
        <f>'Таблица (без темпов)'!$BM22</f>
        <v>11</v>
      </c>
      <c r="BZ21" s="24">
        <f>'Таблица (без темпов)'!$BN22</f>
        <v>37</v>
      </c>
      <c r="CA21" s="13">
        <f>'Таблица (без темпов)'!$BK23</f>
        <v>14.6</v>
      </c>
      <c r="CB21" s="13">
        <f>'Таблица (без темпов)'!$BL23</f>
        <v>28</v>
      </c>
      <c r="CC21" s="13">
        <f>'Таблица (без темпов)'!$BM23</f>
        <v>14.23</v>
      </c>
      <c r="CD21" s="13">
        <f>'Таблица (без темпов)'!$BN23</f>
        <v>28</v>
      </c>
      <c r="CE21">
        <f>20-'Таблица (без темпов)'!BM24</f>
        <v>19</v>
      </c>
      <c r="CF21">
        <v>1</v>
      </c>
      <c r="CG21">
        <v>1</v>
      </c>
    </row>
    <row r="22" spans="1:85" s="20" customFormat="1" hidden="1" x14ac:dyDescent="0.25">
      <c r="A22" s="4">
        <v>17</v>
      </c>
      <c r="B22" s="1" t="s">
        <v>18</v>
      </c>
      <c r="C22" s="13">
        <f>'Таблица (без темпов)'!$BO4</f>
        <v>110</v>
      </c>
      <c r="D22" s="13">
        <f>'Таблица (без темпов)'!$BP4</f>
        <v>110</v>
      </c>
      <c r="E22" s="13">
        <f>'Таблица (без темпов)'!$BQ4</f>
        <v>110</v>
      </c>
      <c r="F22" s="13">
        <f>'Таблица (без темпов)'!$BR4</f>
        <v>110</v>
      </c>
      <c r="G22" s="26">
        <f>'Таблица (без темпов)'!$BO5</f>
        <v>56</v>
      </c>
      <c r="H22" s="26">
        <f>'Таблица (без темпов)'!$BP5</f>
        <v>56</v>
      </c>
      <c r="I22" s="26">
        <f>'Таблица (без темпов)'!$BQ5</f>
        <v>56</v>
      </c>
      <c r="J22" s="26">
        <f>'Таблица (без темпов)'!$BR5</f>
        <v>56</v>
      </c>
      <c r="K22" s="13">
        <f>'Таблица (без темпов)'!$BO6</f>
        <v>465</v>
      </c>
      <c r="L22" s="13">
        <f>'Таблица (без темпов)'!$BP6</f>
        <v>465</v>
      </c>
      <c r="M22" s="13">
        <f>'Таблица (без темпов)'!$BQ6</f>
        <v>465</v>
      </c>
      <c r="N22" s="13">
        <f>'Таблица (без темпов)'!$BR6</f>
        <v>465</v>
      </c>
      <c r="O22" s="24">
        <f>'Таблица (без темпов)'!$BO7</f>
        <v>45</v>
      </c>
      <c r="P22" s="24">
        <f>'Таблица (без темпов)'!$BP7</f>
        <v>45</v>
      </c>
      <c r="Q22" s="21">
        <f>'Таблица (без темпов)'!$BQ7</f>
        <v>45</v>
      </c>
      <c r="R22" s="21">
        <f>'Таблица (без темпов)'!$BR7</f>
        <v>45</v>
      </c>
      <c r="S22" s="13">
        <f>'Таблица (без темпов)'!$BO8</f>
        <v>2238</v>
      </c>
      <c r="T22" s="13">
        <f>'Таблица (без темпов)'!$BP8</f>
        <v>2238</v>
      </c>
      <c r="U22" s="13">
        <f>'Таблица (без темпов)'!$BQ8</f>
        <v>2238</v>
      </c>
      <c r="V22" s="13">
        <f>'Таблица (без темпов)'!$BR8</f>
        <v>2238</v>
      </c>
      <c r="W22" s="24">
        <f>'Таблица (без темпов)'!$BO9</f>
        <v>0</v>
      </c>
      <c r="X22" s="24">
        <f>'Таблица (без темпов)'!$BP9</f>
        <v>0</v>
      </c>
      <c r="Y22" s="24">
        <f>'Таблица (без темпов)'!$BQ9</f>
        <v>0</v>
      </c>
      <c r="Z22" s="24">
        <f>'Таблица (без темпов)'!$BR9</f>
        <v>0</v>
      </c>
      <c r="AA22" s="13">
        <f>'Таблица (без темпов)'!$BO10</f>
        <v>359</v>
      </c>
      <c r="AB22" s="13">
        <f>'Таблица (без темпов)'!$BP10</f>
        <v>359</v>
      </c>
      <c r="AC22" s="13">
        <f>'Таблица (без темпов)'!$BQ10</f>
        <v>359</v>
      </c>
      <c r="AD22" s="13">
        <f>'Таблица (без темпов)'!$BR10</f>
        <v>359</v>
      </c>
      <c r="AE22" s="24">
        <f>'Таблица (без темпов)'!$BO11</f>
        <v>0</v>
      </c>
      <c r="AF22" s="24">
        <f>'Таблица (без темпов)'!$BP11</f>
        <v>0</v>
      </c>
      <c r="AG22" s="24">
        <f>'Таблица (без темпов)'!$BQ11</f>
        <v>0</v>
      </c>
      <c r="AH22" s="24">
        <f>'Таблица (без темпов)'!$BR11</f>
        <v>0</v>
      </c>
      <c r="AI22" s="13">
        <f>'Таблица (без темпов)'!$BO12</f>
        <v>0</v>
      </c>
      <c r="AJ22" s="13">
        <f>'Таблица (без темпов)'!$BP12</f>
        <v>0</v>
      </c>
      <c r="AK22" s="13">
        <f>'Таблица (без темпов)'!$BQ12</f>
        <v>0</v>
      </c>
      <c r="AL22" s="13">
        <f>'Таблица (без темпов)'!$BR12</f>
        <v>0</v>
      </c>
      <c r="AM22" s="24">
        <f>'Таблица (без темпов)'!$BO13</f>
        <v>3836</v>
      </c>
      <c r="AN22" s="24">
        <f>'Таблица (без темпов)'!$BP13</f>
        <v>3836</v>
      </c>
      <c r="AO22" s="24">
        <f>'Таблица (без темпов)'!$BQ13</f>
        <v>3836</v>
      </c>
      <c r="AP22" s="24">
        <f>'Таблица (без темпов)'!$BR13</f>
        <v>3836</v>
      </c>
      <c r="AQ22" s="13">
        <f>'Таблица (без темпов)'!$BO14</f>
        <v>68</v>
      </c>
      <c r="AR22" s="13">
        <f>'Таблица (без темпов)'!$BP14</f>
        <v>68</v>
      </c>
      <c r="AS22" s="13">
        <f>'Таблица (без темпов)'!$BQ14</f>
        <v>68</v>
      </c>
      <c r="AT22" s="13">
        <f>'Таблица (без темпов)'!$BR14</f>
        <v>68</v>
      </c>
      <c r="AU22" s="24">
        <f>'Таблица (без темпов)'!$BO15</f>
        <v>0</v>
      </c>
      <c r="AV22" s="24">
        <f>'Таблица (без темпов)'!$BP15</f>
        <v>0</v>
      </c>
      <c r="AW22" s="24">
        <f>'Таблица (без темпов)'!$BQ15</f>
        <v>0</v>
      </c>
      <c r="AX22" s="24">
        <f>'Таблица (без темпов)'!$BR15</f>
        <v>0</v>
      </c>
      <c r="AY22" s="13">
        <f>'Таблица (без темпов)'!$BO16</f>
        <v>55</v>
      </c>
      <c r="AZ22" s="13">
        <f>'Таблица (без темпов)'!$BP16</f>
        <v>55</v>
      </c>
      <c r="BA22" s="13">
        <f>'Таблица (без темпов)'!$BQ16</f>
        <v>55</v>
      </c>
      <c r="BB22" s="13">
        <f>'Таблица (без темпов)'!$BR16</f>
        <v>55</v>
      </c>
      <c r="BC22" s="24">
        <f>'Таблица (без темпов)'!$BO17</f>
        <v>23</v>
      </c>
      <c r="BD22" s="24">
        <f>'Таблица (без темпов)'!$BP17</f>
        <v>23</v>
      </c>
      <c r="BE22" s="24">
        <f>'Таблица (без темпов)'!$BQ17</f>
        <v>23</v>
      </c>
      <c r="BF22" s="24">
        <f>'Таблица (без темпов)'!$BR17</f>
        <v>23</v>
      </c>
      <c r="BG22" s="24">
        <f>'Таблица (без темпов)'!$BO18</f>
        <v>80</v>
      </c>
      <c r="BH22" s="24">
        <f>'Таблица (без темпов)'!$BP18</f>
        <v>80</v>
      </c>
      <c r="BI22" s="24">
        <f>'Таблица (без темпов)'!$BQ18</f>
        <v>80</v>
      </c>
      <c r="BJ22" s="24">
        <f>'Таблица (без темпов)'!$BR18</f>
        <v>80</v>
      </c>
      <c r="BK22" s="13">
        <f>'Таблица (без темпов)'!$BO19</f>
        <v>202</v>
      </c>
      <c r="BL22" s="13">
        <f>'Таблица (без темпов)'!$BP19</f>
        <v>202</v>
      </c>
      <c r="BM22" s="13">
        <f>'Таблица (без темпов)'!$BQ19</f>
        <v>202</v>
      </c>
      <c r="BN22" s="13">
        <f>'Таблица (без темпов)'!$BR19</f>
        <v>202</v>
      </c>
      <c r="BO22" s="24">
        <f>'Таблица (без темпов)'!$BO20</f>
        <v>66</v>
      </c>
      <c r="BP22" s="24">
        <f>'Таблица (без темпов)'!$BP20</f>
        <v>66</v>
      </c>
      <c r="BQ22" s="24">
        <f>'Таблица (без темпов)'!$BQ20</f>
        <v>66</v>
      </c>
      <c r="BR22" s="24">
        <f>'Таблица (без темпов)'!$BR20</f>
        <v>66</v>
      </c>
      <c r="BS22" s="13">
        <f>'Таблица (без темпов)'!$BO21</f>
        <v>40</v>
      </c>
      <c r="BT22" s="13">
        <f>'Таблица (без темпов)'!$BP21</f>
        <v>40</v>
      </c>
      <c r="BU22" s="13">
        <f>'Таблица (без темпов)'!$BQ21</f>
        <v>40</v>
      </c>
      <c r="BV22" s="13">
        <f>'Таблица (без темпов)'!$BR21</f>
        <v>40</v>
      </c>
      <c r="BW22" s="24">
        <f>'Таблица (без темпов)'!$BO22</f>
        <v>22</v>
      </c>
      <c r="BX22" s="24">
        <f>'Таблица (без темпов)'!$BP22</f>
        <v>22</v>
      </c>
      <c r="BY22" s="24">
        <f>'Таблица (без темпов)'!$BQ22</f>
        <v>22</v>
      </c>
      <c r="BZ22" s="24">
        <f>'Таблица (без темпов)'!$BR22</f>
        <v>22</v>
      </c>
      <c r="CA22" s="13">
        <f>'Таблица (без темпов)'!$BD23</f>
        <v>17</v>
      </c>
      <c r="CB22" s="13">
        <f>'Таблица (без темпов)'!$BE23</f>
        <v>14.62</v>
      </c>
      <c r="CC22" s="13">
        <f>'Таблица (без темпов)'!$BF23</f>
        <v>14.62</v>
      </c>
      <c r="CD22" s="13">
        <f>'Таблица (без темпов)'!$BG23</f>
        <v>16.149999999999999</v>
      </c>
      <c r="CE22">
        <f>20-'Таблица (без темпов)'!BQ24</f>
        <v>16</v>
      </c>
      <c r="CG22" s="20">
        <v>1</v>
      </c>
    </row>
    <row r="23" spans="1:85" ht="20.25" hidden="1" customHeight="1" x14ac:dyDescent="0.25">
      <c r="A23" s="4">
        <v>18</v>
      </c>
      <c r="B23" s="1" t="s">
        <v>19</v>
      </c>
      <c r="C23" s="13">
        <f>'Таблица (без темпов)'!$BS4</f>
        <v>105</v>
      </c>
      <c r="D23" s="13">
        <f>'Таблица (без темпов)'!$BT4</f>
        <v>123.3</v>
      </c>
      <c r="E23" s="13">
        <f>'Таблица (без темпов)'!$BU4</f>
        <v>105</v>
      </c>
      <c r="F23" s="13">
        <f>'Таблица (без темпов)'!$BV4</f>
        <v>123.3</v>
      </c>
      <c r="G23" s="26">
        <f>'Таблица (без темпов)'!$BS5</f>
        <v>65.3</v>
      </c>
      <c r="H23" s="26">
        <f>'Таблица (без темпов)'!$BT5</f>
        <v>65.3</v>
      </c>
      <c r="I23" s="26">
        <f>'Таблица (без темпов)'!$BU5</f>
        <v>65.3</v>
      </c>
      <c r="J23" s="24">
        <f>'Таблица (без темпов)'!$BV5</f>
        <v>65.3</v>
      </c>
      <c r="K23" s="13">
        <f>'Таблица (без темпов)'!$BS6</f>
        <v>687</v>
      </c>
      <c r="L23" s="13">
        <f>'Таблица (без темпов)'!$BT6</f>
        <v>687</v>
      </c>
      <c r="M23" s="13">
        <f>'Таблица (без темпов)'!$BU6</f>
        <v>687</v>
      </c>
      <c r="N23" s="13">
        <f>'Таблица (без темпов)'!$BV6</f>
        <v>687</v>
      </c>
      <c r="O23" s="24">
        <f>'Таблица (без темпов)'!$BS7</f>
        <v>53</v>
      </c>
      <c r="P23" s="24">
        <f>'Таблица (без темпов)'!$BT7</f>
        <v>60</v>
      </c>
      <c r="Q23" s="24">
        <f>'Таблица (без темпов)'!$BU7</f>
        <v>53</v>
      </c>
      <c r="R23" s="24">
        <f>'Таблица (без темпов)'!$BV7</f>
        <v>60</v>
      </c>
      <c r="S23" s="13">
        <f>'Таблица (без темпов)'!$BS8</f>
        <v>1989.3</v>
      </c>
      <c r="T23" s="13">
        <f>'Таблица (без темпов)'!$BT8</f>
        <v>2069.75</v>
      </c>
      <c r="U23" s="13">
        <f>'Таблица (без темпов)'!$BU8</f>
        <v>1989.3</v>
      </c>
      <c r="V23" s="13">
        <f>'Таблица (без темпов)'!$BV8</f>
        <v>2069.75</v>
      </c>
      <c r="W23" s="24">
        <f>'Таблица (без темпов)'!$BS9</f>
        <v>219</v>
      </c>
      <c r="X23" s="24">
        <f>'Таблица (без темпов)'!$BT9</f>
        <v>225</v>
      </c>
      <c r="Y23" s="24">
        <f>'Таблица (без темпов)'!$BU9</f>
        <v>219</v>
      </c>
      <c r="Z23" s="24">
        <f>'Таблица (без темпов)'!$BV9</f>
        <v>225</v>
      </c>
      <c r="AA23" s="13">
        <f>'Таблица (без темпов)'!$BS10</f>
        <v>240</v>
      </c>
      <c r="AB23" s="13">
        <f>'Таблица (без темпов)'!$BT10</f>
        <v>270</v>
      </c>
      <c r="AC23" s="13">
        <f>'Таблица (без темпов)'!$BU10</f>
        <v>240</v>
      </c>
      <c r="AD23" s="13">
        <f>'Таблица (без темпов)'!$BV10</f>
        <v>270</v>
      </c>
      <c r="AE23" s="24">
        <f>'Таблица (без темпов)'!$BS11</f>
        <v>0</v>
      </c>
      <c r="AF23" s="24">
        <f>'Таблица (без темпов)'!$BT11</f>
        <v>0</v>
      </c>
      <c r="AG23" s="24">
        <f>'Таблица (без темпов)'!$BU11</f>
        <v>0</v>
      </c>
      <c r="AH23" s="24">
        <f>'Таблица (без темпов)'!$BV11</f>
        <v>0</v>
      </c>
      <c r="AI23" s="13">
        <f>'Таблица (без темпов)'!$BS12</f>
        <v>1651</v>
      </c>
      <c r="AJ23" s="13">
        <f>'Таблица (без темпов)'!$BT12</f>
        <v>1682</v>
      </c>
      <c r="AK23" s="13">
        <f>'Таблица (без темпов)'!$BU12</f>
        <v>1651</v>
      </c>
      <c r="AL23" s="13">
        <f>'Таблица (без темпов)'!$BV12</f>
        <v>1682</v>
      </c>
      <c r="AM23" s="24">
        <f>'Таблица (без темпов)'!$BS13</f>
        <v>3636.8</v>
      </c>
      <c r="AN23" s="24">
        <f>'Таблица (без темпов)'!$BT13</f>
        <v>3636.8</v>
      </c>
      <c r="AO23" s="24">
        <f>'Таблица (без темпов)'!$BU13</f>
        <v>3636.8</v>
      </c>
      <c r="AP23" s="24">
        <f>'Таблица (без темпов)'!$BV13</f>
        <v>3636.8</v>
      </c>
      <c r="AQ23" s="13">
        <f>'Таблица (без темпов)'!$BS14</f>
        <v>75</v>
      </c>
      <c r="AR23" s="13">
        <f>'Таблица (без темпов)'!$BT14</f>
        <v>81</v>
      </c>
      <c r="AS23" s="13">
        <f>'Таблица (без темпов)'!$BU14</f>
        <v>75</v>
      </c>
      <c r="AT23" s="13">
        <f>'Таблица (без темпов)'!$BV14</f>
        <v>81</v>
      </c>
      <c r="AU23" s="24">
        <f>'Таблица (без темпов)'!$BS15</f>
        <v>233</v>
      </c>
      <c r="AV23" s="24">
        <f>'Таблица (без темпов)'!$BT15</f>
        <v>250</v>
      </c>
      <c r="AW23" s="24">
        <f>'Таблица (без темпов)'!$BU15</f>
        <v>233</v>
      </c>
      <c r="AX23" s="24">
        <f>'Таблица (без темпов)'!$BV15</f>
        <v>250</v>
      </c>
      <c r="AY23" s="13">
        <f>'Таблица (без темпов)'!$BS16</f>
        <v>73</v>
      </c>
      <c r="AZ23" s="13">
        <f>'Таблица (без темпов)'!$BT16</f>
        <v>202</v>
      </c>
      <c r="BA23" s="13">
        <f>'Таблица (без темпов)'!$BU16</f>
        <v>73</v>
      </c>
      <c r="BB23" s="13">
        <f>'Таблица (без темпов)'!$BV16</f>
        <v>202</v>
      </c>
      <c r="BC23" s="24">
        <f>'Таблица (без темпов)'!$BS17</f>
        <v>21</v>
      </c>
      <c r="BD23" s="24">
        <f>'Таблица (без темпов)'!$BT17</f>
        <v>25</v>
      </c>
      <c r="BE23" s="24">
        <f>'Таблица (без темпов)'!$BU17</f>
        <v>21</v>
      </c>
      <c r="BF23" s="24">
        <f>'Таблица (без темпов)'!$BV17</f>
        <v>25</v>
      </c>
      <c r="BG23" s="24">
        <f>'Таблица (без темпов)'!$BS18</f>
        <v>101</v>
      </c>
      <c r="BH23" s="24">
        <f>'Таблица (без темпов)'!$BT18</f>
        <v>122.3</v>
      </c>
      <c r="BI23" s="24">
        <f>'Таблица (без темпов)'!$BU18</f>
        <v>101</v>
      </c>
      <c r="BJ23" s="24">
        <f>'Таблица (без темпов)'!$BV18</f>
        <v>122.3</v>
      </c>
      <c r="BK23" s="13">
        <f>'Таблица (без темпов)'!$BS19</f>
        <v>155.6</v>
      </c>
      <c r="BL23" s="13">
        <f>'Таблица (без темпов)'!$BT19</f>
        <v>155.6</v>
      </c>
      <c r="BM23" s="13">
        <f>'Таблица (без темпов)'!$BU19</f>
        <v>155.6</v>
      </c>
      <c r="BN23" s="13">
        <f>'Таблица (без темпов)'!$BV19</f>
        <v>155.6</v>
      </c>
      <c r="BO23" s="24">
        <f>'Таблица (без темпов)'!$BS20</f>
        <v>47</v>
      </c>
      <c r="BP23" s="24">
        <f>'Таблица (без темпов)'!$BT20</f>
        <v>50</v>
      </c>
      <c r="BQ23" s="21">
        <f>'Таблица (без темпов)'!$BU20</f>
        <v>47</v>
      </c>
      <c r="BR23" s="24">
        <f>'Таблица (без темпов)'!$BV20</f>
        <v>50</v>
      </c>
      <c r="BS23" s="13">
        <f>'Таблица (без темпов)'!$BS21</f>
        <v>37</v>
      </c>
      <c r="BT23" s="13">
        <f>'Таблица (без темпов)'!$BT21</f>
        <v>43</v>
      </c>
      <c r="BU23" s="13">
        <f>'Таблица (без темпов)'!$BU21</f>
        <v>37</v>
      </c>
      <c r="BV23" s="13">
        <f>'Таблица (без темпов)'!$BV21</f>
        <v>43</v>
      </c>
      <c r="BW23" s="24">
        <f>'Таблица (без темпов)'!$BS22</f>
        <v>13</v>
      </c>
      <c r="BX23" s="24">
        <f>'Таблица (без темпов)'!$BT22</f>
        <v>13.3</v>
      </c>
      <c r="BY23" s="24">
        <f>'Таблица (без темпов)'!$BU22</f>
        <v>13</v>
      </c>
      <c r="BZ23" s="24">
        <f>'Таблица (без темпов)'!$BV22</f>
        <v>13.3</v>
      </c>
      <c r="CA23" s="13">
        <f>'Таблица (без темпов)'!$BS23</f>
        <v>12</v>
      </c>
      <c r="CB23" s="13">
        <f>'Таблица (без темпов)'!$BT23</f>
        <v>12.8</v>
      </c>
      <c r="CC23" s="13">
        <f>'Таблица (без темпов)'!$BU23</f>
        <v>12</v>
      </c>
      <c r="CD23" s="13">
        <f>'Таблица (без темпов)'!$BV23</f>
        <v>12.8</v>
      </c>
      <c r="CE23">
        <f>20-'Таблица (без темпов)'!BU24</f>
        <v>19</v>
      </c>
      <c r="CF23">
        <v>0</v>
      </c>
      <c r="CG23">
        <v>0</v>
      </c>
    </row>
    <row r="24" spans="1:85" ht="15" hidden="1" customHeight="1" x14ac:dyDescent="0.25">
      <c r="A24" s="4">
        <v>19</v>
      </c>
      <c r="B24" s="1" t="s">
        <v>20</v>
      </c>
      <c r="C24" s="13">
        <f>'Таблица (без темпов)'!$BW4</f>
        <v>99.42</v>
      </c>
      <c r="D24" s="13">
        <f>'Таблица (без темпов)'!$BX4</f>
        <v>107.8</v>
      </c>
      <c r="E24" s="13">
        <f>'Таблица (без темпов)'!$BY4</f>
        <v>102.74</v>
      </c>
      <c r="F24" s="13">
        <f>'Таблица (без темпов)'!$BZ4</f>
        <v>107.8</v>
      </c>
      <c r="G24" s="26">
        <f>'Таблица (без темпов)'!$BW5</f>
        <v>60.28</v>
      </c>
      <c r="H24" s="26">
        <f>'Таблица (без темпов)'!$BX5</f>
        <v>60.28</v>
      </c>
      <c r="I24" s="26">
        <f>'Таблица (без темпов)'!$BY5</f>
        <v>60.14</v>
      </c>
      <c r="J24" s="26">
        <f>'Таблица (без темпов)'!$BZ5</f>
        <v>60.14</v>
      </c>
      <c r="K24" s="13">
        <f>'Таблица (без темпов)'!$BW6</f>
        <v>323.39999999999998</v>
      </c>
      <c r="L24" s="13">
        <f>'Таблица (без темпов)'!$BX6</f>
        <v>348.78</v>
      </c>
      <c r="M24" s="13">
        <f>'Таблица (без темпов)'!$BY6</f>
        <v>323.39999999999998</v>
      </c>
      <c r="N24" s="13">
        <f>'Таблица (без темпов)'!$BZ6</f>
        <v>356</v>
      </c>
      <c r="O24" s="24">
        <f>'Таблица (без темпов)'!$BW7</f>
        <v>139</v>
      </c>
      <c r="P24" s="24">
        <f>'Таблица (без темпов)'!$BX7</f>
        <v>147</v>
      </c>
      <c r="Q24" s="24">
        <f>'Таблица (без темпов)'!$BY7</f>
        <v>140</v>
      </c>
      <c r="R24" s="24">
        <f>'Таблица (без темпов)'!$BZ7</f>
        <v>147</v>
      </c>
      <c r="S24" s="13">
        <f>'Таблица (без темпов)'!$BW8</f>
        <v>1981</v>
      </c>
      <c r="T24" s="13">
        <f>'Таблица (без темпов)'!$BX8</f>
        <v>2000.18</v>
      </c>
      <c r="U24" s="13">
        <f>'Таблица (без темпов)'!$BY8</f>
        <v>1977</v>
      </c>
      <c r="V24" s="12">
        <f>'Таблица (без темпов)'!$BZ8</f>
        <v>2000.18</v>
      </c>
      <c r="W24" s="24">
        <f>'Таблица (без темпов)'!$BW9</f>
        <v>182.93</v>
      </c>
      <c r="X24" s="24">
        <f>'Таблица (без темпов)'!$BX9</f>
        <v>196</v>
      </c>
      <c r="Y24" s="21">
        <f>'Таблица (без темпов)'!$BY9</f>
        <v>187</v>
      </c>
      <c r="Z24" s="24">
        <f>'Таблица (без темпов)'!$BZ9</f>
        <v>196</v>
      </c>
      <c r="AA24" s="13">
        <f>'Таблица (без темпов)'!$BW10</f>
        <v>224</v>
      </c>
      <c r="AB24" s="13">
        <f>'Таблица (без темпов)'!$BX10</f>
        <v>235.2</v>
      </c>
      <c r="AC24" s="13">
        <f>'Таблица (без темпов)'!$BY10</f>
        <v>228</v>
      </c>
      <c r="AD24" s="13">
        <f>'Таблица (без темпов)'!$BZ10</f>
        <v>247</v>
      </c>
      <c r="AE24" s="24">
        <f>'Таблица (без темпов)'!$BW11</f>
        <v>0</v>
      </c>
      <c r="AF24" s="24">
        <f>'Таблица (без темпов)'!$BX11</f>
        <v>0</v>
      </c>
      <c r="AG24" s="24">
        <f>'Таблица (без темпов)'!$BY11</f>
        <v>0</v>
      </c>
      <c r="AH24" s="24">
        <f>'Таблица (без темпов)'!$BZ11</f>
        <v>0</v>
      </c>
      <c r="AI24" s="13">
        <f>'Таблица (без темпов)'!$BW12</f>
        <v>0</v>
      </c>
      <c r="AJ24" s="13">
        <f>'Таблица (без темпов)'!$BX12</f>
        <v>0</v>
      </c>
      <c r="AK24" s="13">
        <f>'Таблица (без темпов)'!$BY12</f>
        <v>0</v>
      </c>
      <c r="AL24" s="13">
        <f>'Таблица (без темпов)'!$BZ12</f>
        <v>0</v>
      </c>
      <c r="AM24" s="24">
        <f>'Таблица (без темпов)'!$BW13</f>
        <v>3338.88</v>
      </c>
      <c r="AN24" s="24">
        <f>'Таблица (без темпов)'!$BX13</f>
        <v>3508.4</v>
      </c>
      <c r="AO24" s="56">
        <f>'Таблица (без темпов)'!$BY13</f>
        <v>3338.88</v>
      </c>
      <c r="AP24" s="21">
        <f>'Таблица (без темпов)'!$BZ13</f>
        <v>3429.02</v>
      </c>
      <c r="AQ24" s="13">
        <f>'Таблица (без темпов)'!$BW14</f>
        <v>49.49</v>
      </c>
      <c r="AR24" s="13">
        <f>'Таблица (без темпов)'!$BX14</f>
        <v>70.56</v>
      </c>
      <c r="AS24" s="13">
        <f>'Таблица (без темпов)'!$BY14</f>
        <v>49.49</v>
      </c>
      <c r="AT24" s="13">
        <f>'Таблица (без темпов)'!$BZ14</f>
        <v>70.56</v>
      </c>
      <c r="AU24" s="24">
        <f>'Таблица (без темпов)'!$BW15</f>
        <v>198</v>
      </c>
      <c r="AV24" s="24">
        <f>'Таблица (без темпов)'!$BX15</f>
        <v>259.7</v>
      </c>
      <c r="AW24" s="24">
        <f>'Таблица (без темпов)'!$BY15</f>
        <v>196</v>
      </c>
      <c r="AX24" s="24">
        <f>'Таблица (без темпов)'!$BZ15</f>
        <v>259.7</v>
      </c>
      <c r="AY24" s="13">
        <f>'Таблица (без темпов)'!$BW16</f>
        <v>77.099999999999994</v>
      </c>
      <c r="AZ24" s="13">
        <f>'Таблица (без темпов)'!$BX16</f>
        <v>180</v>
      </c>
      <c r="BA24" s="13">
        <f>'Таблица (без темпов)'!$BY16</f>
        <v>79.430000000000007</v>
      </c>
      <c r="BB24" s="13">
        <f>'Таблица (без темпов)'!$BZ16</f>
        <v>184</v>
      </c>
      <c r="BC24" s="24">
        <f>'Таблица (без темпов)'!$BW17</f>
        <v>21</v>
      </c>
      <c r="BD24" s="24">
        <f>'Таблица (без темпов)'!$BX17</f>
        <v>35.28</v>
      </c>
      <c r="BE24" s="24">
        <f>'Таблица (без темпов)'!$BY17</f>
        <v>14.5</v>
      </c>
      <c r="BF24" s="24">
        <f>'Таблица (без темпов)'!$BZ17</f>
        <v>35.28</v>
      </c>
      <c r="BG24" s="24">
        <f>'Таблица (без темпов)'!$BW18</f>
        <v>85</v>
      </c>
      <c r="BH24" s="24">
        <f>'Таблица (без темпов)'!$BX18</f>
        <v>103.61</v>
      </c>
      <c r="BI24" s="24">
        <f>'Таблица (без темпов)'!$BY18</f>
        <v>94</v>
      </c>
      <c r="BJ24" s="24">
        <f>'Таблица (без темпов)'!$BZ18</f>
        <v>103.85</v>
      </c>
      <c r="BK24" s="13">
        <f>'Таблица (без темпов)'!$BW19</f>
        <v>139.31</v>
      </c>
      <c r="BL24" s="13">
        <f>'Таблица (без темпов)'!$BX19</f>
        <v>147</v>
      </c>
      <c r="BM24" s="13">
        <f>'Таблица (без темпов)'!$BY19</f>
        <v>139.31</v>
      </c>
      <c r="BN24" s="13">
        <f>'Таблица (без темпов)'!$BZ19</f>
        <v>147</v>
      </c>
      <c r="BO24" s="24">
        <f>'Таблица (без темпов)'!$BW20</f>
        <v>29</v>
      </c>
      <c r="BP24" s="24">
        <f>'Таблица (без темпов)'!$BX20</f>
        <v>46</v>
      </c>
      <c r="BQ24" s="24">
        <f>'Таблица (без темпов)'!$BY20</f>
        <v>29</v>
      </c>
      <c r="BR24" s="24">
        <f>'Таблица (без темпов)'!$BZ20</f>
        <v>33</v>
      </c>
      <c r="BS24" s="13">
        <f>'Таблица (без темпов)'!$BW21</f>
        <v>33</v>
      </c>
      <c r="BT24" s="13">
        <f>'Таблица (без темпов)'!$BX21</f>
        <v>49.98</v>
      </c>
      <c r="BU24" s="13">
        <f>'Таблица (без темпов)'!$BY21</f>
        <v>33</v>
      </c>
      <c r="BV24" s="13">
        <f>'Таблица (без темпов)'!$BZ21</f>
        <v>49.98</v>
      </c>
      <c r="BW24" s="24">
        <f>'Таблица (без темпов)'!$BW22</f>
        <v>11.97</v>
      </c>
      <c r="BX24" s="24">
        <f>'Таблица (без темпов)'!$BX22</f>
        <v>15</v>
      </c>
      <c r="BY24" s="24">
        <f>'Таблица (без темпов)'!$BY22</f>
        <v>11.82</v>
      </c>
      <c r="BZ24" s="24">
        <f>'Таблица (без темпов)'!$BZ22</f>
        <v>15</v>
      </c>
      <c r="CA24" s="13">
        <f>'Таблица (без темпов)'!$BW23</f>
        <v>11.05</v>
      </c>
      <c r="CB24" s="13">
        <f>'Таблица (без темпов)'!$BX23</f>
        <v>12.74</v>
      </c>
      <c r="CC24" s="13">
        <f>'Таблица (без темпов)'!$BY23</f>
        <v>11.05</v>
      </c>
      <c r="CD24" s="13">
        <f>'Таблица (без темпов)'!$BZ23</f>
        <v>12.74</v>
      </c>
      <c r="CE24">
        <f>20-'Таблица (без темпов)'!BY24</f>
        <v>18</v>
      </c>
      <c r="CG24">
        <v>2</v>
      </c>
    </row>
    <row r="25" spans="1:85" ht="15.75" hidden="1" customHeight="1" x14ac:dyDescent="0.25">
      <c r="A25" s="4">
        <v>20</v>
      </c>
      <c r="B25" s="2" t="s">
        <v>21</v>
      </c>
      <c r="C25" s="13">
        <f>'Таблица (без темпов)'!$CA4</f>
        <v>0</v>
      </c>
      <c r="D25" s="13">
        <f>'Таблица (без темпов)'!$CB4</f>
        <v>0</v>
      </c>
      <c r="E25" s="13">
        <f>'Таблица (без темпов)'!$CC4</f>
        <v>135</v>
      </c>
      <c r="F25" s="13">
        <f>'Таблица (без темпов)'!$CD4</f>
        <v>135</v>
      </c>
      <c r="G25" s="26">
        <f>'Таблица (без темпов)'!$CA5</f>
        <v>0</v>
      </c>
      <c r="H25" s="26">
        <f>'Таблица (без темпов)'!$CB5</f>
        <v>0</v>
      </c>
      <c r="I25" s="26">
        <f>'Таблица (без темпов)'!$CC5</f>
        <v>0</v>
      </c>
      <c r="J25" s="26">
        <f>'Таблица (без темпов)'!$CD5</f>
        <v>0</v>
      </c>
      <c r="K25" s="13">
        <f>'Таблица (без темпов)'!$CA6</f>
        <v>539</v>
      </c>
      <c r="L25" s="13">
        <f>'Таблица (без темпов)'!$CB6</f>
        <v>539</v>
      </c>
      <c r="M25" s="13">
        <f>'Таблица (без темпов)'!$CC6</f>
        <v>0</v>
      </c>
      <c r="N25" s="13">
        <f>'Таблица (без темпов)'!$CD6</f>
        <v>0</v>
      </c>
      <c r="O25" s="24">
        <f>'Таблица (без темпов)'!$CA7</f>
        <v>84</v>
      </c>
      <c r="P25" s="24">
        <f>'Таблица (без темпов)'!$CB7</f>
        <v>84</v>
      </c>
      <c r="Q25" s="24">
        <f>'Таблица (без темпов)'!$CC7</f>
        <v>0</v>
      </c>
      <c r="R25" s="24">
        <f>'Таблица (без темпов)'!$CD7</f>
        <v>0</v>
      </c>
      <c r="S25" s="13">
        <f>'Таблица (без темпов)'!$CA8</f>
        <v>2326</v>
      </c>
      <c r="T25" s="13">
        <f>'Таблица (без темпов)'!$CB8</f>
        <v>2326</v>
      </c>
      <c r="U25" s="13">
        <f>'Таблица (без темпов)'!$CC8</f>
        <v>2326</v>
      </c>
      <c r="V25" s="13">
        <f>'Таблица (без темпов)'!$CD8</f>
        <v>2326</v>
      </c>
      <c r="W25" s="24">
        <f>'Таблица (без темпов)'!$CA9</f>
        <v>271</v>
      </c>
      <c r="X25" s="24">
        <f>'Таблица (без темпов)'!$CB9</f>
        <v>271</v>
      </c>
      <c r="Y25" s="24">
        <f>'Таблица (без темпов)'!$CC9</f>
        <v>271</v>
      </c>
      <c r="Z25" s="24">
        <f>'Таблица (без темпов)'!$CD9</f>
        <v>271</v>
      </c>
      <c r="AA25" s="13">
        <f>'Таблица (без темпов)'!$CA10</f>
        <v>313</v>
      </c>
      <c r="AB25" s="13">
        <f>'Таблица (без темпов)'!$CB10</f>
        <v>313</v>
      </c>
      <c r="AC25" s="13">
        <f>'Таблица (без темпов)'!$CC10</f>
        <v>340</v>
      </c>
      <c r="AD25" s="13">
        <f>'Таблица (без темпов)'!$CD10</f>
        <v>340</v>
      </c>
      <c r="AE25" s="24">
        <f>'Таблица (без темпов)'!$CA11</f>
        <v>0</v>
      </c>
      <c r="AF25" s="24">
        <f>'Таблица (без темпов)'!$CB11</f>
        <v>0</v>
      </c>
      <c r="AG25" s="24">
        <f>'Таблица (без темпов)'!$CC11</f>
        <v>0</v>
      </c>
      <c r="AH25" s="24">
        <f>'Таблица (без темпов)'!$CD11</f>
        <v>0</v>
      </c>
      <c r="AI25" s="13">
        <f>'Таблица (без темпов)'!$CA12</f>
        <v>0</v>
      </c>
      <c r="AJ25" s="13">
        <f>'Таблица (без темпов)'!$CB12</f>
        <v>0</v>
      </c>
      <c r="AK25" s="13">
        <f>'Таблица (без темпов)'!$CC12</f>
        <v>0</v>
      </c>
      <c r="AL25" s="13">
        <f>'Таблица (без темпов)'!$CD12</f>
        <v>0</v>
      </c>
      <c r="AM25" s="24">
        <f>'Таблица (без темпов)'!$CA13</f>
        <v>4285</v>
      </c>
      <c r="AN25" s="24">
        <f>'Таблица (без темпов)'!$CB13</f>
        <v>4285</v>
      </c>
      <c r="AO25" s="24">
        <f>'Таблица (без темпов)'!$CC13</f>
        <v>4426</v>
      </c>
      <c r="AP25" s="24">
        <f>'Таблица (без темпов)'!$CD13</f>
        <v>4426</v>
      </c>
      <c r="AQ25" s="13">
        <f>'Таблица (без темпов)'!$CA14</f>
        <v>75</v>
      </c>
      <c r="AR25" s="13">
        <f>'Таблица (без темпов)'!$CB14</f>
        <v>75</v>
      </c>
      <c r="AS25" s="13">
        <f>'Таблица (без темпов)'!$CC14</f>
        <v>75</v>
      </c>
      <c r="AT25" s="13">
        <f>'Таблица (без темпов)'!$CD14</f>
        <v>75</v>
      </c>
      <c r="AU25" s="24">
        <f>'Таблица (без темпов)'!$CA15</f>
        <v>295</v>
      </c>
      <c r="AV25" s="24">
        <f>'Таблица (без темпов)'!$CB15</f>
        <v>295</v>
      </c>
      <c r="AW25" s="24">
        <f>'Таблица (без темпов)'!$CC15</f>
        <v>295</v>
      </c>
      <c r="AX25" s="24">
        <f>'Таблица (без темпов)'!$CD15</f>
        <v>295</v>
      </c>
      <c r="AY25" s="13">
        <f>'Таблица (без темпов)'!$CA16</f>
        <v>0</v>
      </c>
      <c r="AZ25" s="13">
        <f>'Таблица (без темпов)'!$CB16</f>
        <v>0</v>
      </c>
      <c r="BA25" s="13">
        <f>'Таблица (без темпов)'!$CC16</f>
        <v>0</v>
      </c>
      <c r="BB25" s="13">
        <f>'Таблица (без темпов)'!$CD16</f>
        <v>0</v>
      </c>
      <c r="BC25" s="24">
        <f>'Таблица (без темпов)'!$CA17</f>
        <v>90</v>
      </c>
      <c r="BD25" s="24">
        <f>'Таблица (без темпов)'!$CB17</f>
        <v>90</v>
      </c>
      <c r="BE25" s="24">
        <f>'Таблица (без темпов)'!$CC17</f>
        <v>35</v>
      </c>
      <c r="BF25" s="24">
        <f>'Таблица (без темпов)'!$CD17</f>
        <v>35</v>
      </c>
      <c r="BG25" s="24">
        <f>'Таблица (без темпов)'!$CA18</f>
        <v>89</v>
      </c>
      <c r="BH25" s="24">
        <f>'Таблица (без темпов)'!$CB18</f>
        <v>89</v>
      </c>
      <c r="BI25" s="24">
        <f>'Таблица (без темпов)'!$CC18</f>
        <v>111</v>
      </c>
      <c r="BJ25" s="24">
        <f>'Таблица (без темпов)'!$CD18</f>
        <v>111</v>
      </c>
      <c r="BK25" s="13">
        <f>'Таблица (без темпов)'!$CA19</f>
        <v>194</v>
      </c>
      <c r="BL25" s="13">
        <f>'Таблица (без темпов)'!$CB19</f>
        <v>194</v>
      </c>
      <c r="BM25" s="13">
        <f>'Таблица (без темпов)'!$CC19</f>
        <v>194</v>
      </c>
      <c r="BN25" s="13">
        <f>'Таблица (без темпов)'!$CD19</f>
        <v>194</v>
      </c>
      <c r="BO25" s="24">
        <f>'Таблица (без темпов)'!$CA20</f>
        <v>0</v>
      </c>
      <c r="BP25" s="24">
        <f>'Таблица (без темпов)'!$CB20</f>
        <v>0</v>
      </c>
      <c r="BQ25" s="26">
        <f>'Таблица (без темпов)'!$CC20</f>
        <v>45</v>
      </c>
      <c r="BR25" s="56">
        <f>'Таблица (без темпов)'!$CD20</f>
        <v>45</v>
      </c>
      <c r="BS25" s="13">
        <f>'Таблица (без темпов)'!$CA21</f>
        <v>50</v>
      </c>
      <c r="BT25" s="13">
        <f>'Таблица (без темпов)'!$CB21</f>
        <v>50</v>
      </c>
      <c r="BU25" s="13">
        <f>'Таблица (без темпов)'!$CC21</f>
        <v>30</v>
      </c>
      <c r="BV25" s="13">
        <f>'Таблица (без темпов)'!$CD21</f>
        <v>30</v>
      </c>
      <c r="BW25" s="24">
        <f>'Таблица (без темпов)'!$CA22</f>
        <v>18</v>
      </c>
      <c r="BX25" s="24">
        <f>'Таблица (без темпов)'!$CB22</f>
        <v>18</v>
      </c>
      <c r="BY25" s="24">
        <f>'Таблица (без темпов)'!$CC22</f>
        <v>18</v>
      </c>
      <c r="BZ25" s="24">
        <f>'Таблица (без темпов)'!$CD22</f>
        <v>18</v>
      </c>
      <c r="CA25" s="13">
        <f>'Таблица (без темпов)'!$CA23</f>
        <v>29</v>
      </c>
      <c r="CB25" s="13">
        <f>'Таблица (без темпов)'!$CB23</f>
        <v>29</v>
      </c>
      <c r="CC25" s="13">
        <f>'Таблица (без темпов)'!$CC23</f>
        <v>0</v>
      </c>
      <c r="CD25" s="13">
        <f>'Таблица (без темпов)'!$CD23</f>
        <v>0</v>
      </c>
      <c r="CE25" s="19">
        <f>20-'Таблица (без темпов)'!CC24</f>
        <v>13</v>
      </c>
      <c r="CG25">
        <v>0</v>
      </c>
    </row>
    <row r="26" spans="1:85" hidden="1" x14ac:dyDescent="0.25">
      <c r="A26" s="4">
        <v>21</v>
      </c>
      <c r="B26" s="1" t="s">
        <v>22</v>
      </c>
      <c r="C26" s="13">
        <f>'Таблица (без темпов)'!$CE4</f>
        <v>108.9</v>
      </c>
      <c r="D26" s="13">
        <f>'Таблица (без темпов)'!$CF4</f>
        <v>116.25</v>
      </c>
      <c r="E26" s="13">
        <f>'Таблица (без темпов)'!$CG4</f>
        <v>108.9</v>
      </c>
      <c r="F26" s="13">
        <f>'Таблица (без темпов)'!$CH4</f>
        <v>115.75</v>
      </c>
      <c r="G26" s="26">
        <f>'Таблица (без темпов)'!$CE5</f>
        <v>48.48</v>
      </c>
      <c r="H26" s="26">
        <f>'Таблица (без темпов)'!$CF5</f>
        <v>63.31</v>
      </c>
      <c r="I26" s="26">
        <f>'Таблица (без темпов)'!$CG5</f>
        <v>48.48</v>
      </c>
      <c r="J26" s="26">
        <f>'Таблица (без темпов)'!$CH5</f>
        <v>63.31</v>
      </c>
      <c r="K26" s="13">
        <f>'Таблица (без темпов)'!$CE6</f>
        <v>411.24</v>
      </c>
      <c r="L26" s="13">
        <f>'Таблица (без темпов)'!$CF6</f>
        <v>421</v>
      </c>
      <c r="M26" s="13">
        <f>'Таблица (без темпов)'!$CG6</f>
        <v>421</v>
      </c>
      <c r="N26" s="13">
        <f>'Таблица (без темпов)'!$CH6</f>
        <v>421</v>
      </c>
      <c r="O26" s="24">
        <f>'Таблица (без темпов)'!$CE7</f>
        <v>0</v>
      </c>
      <c r="P26" s="24">
        <f>'Таблица (без темпов)'!$CF7</f>
        <v>0</v>
      </c>
      <c r="Q26" s="24">
        <f>'Таблица (без темпов)'!$CG7</f>
        <v>0</v>
      </c>
      <c r="R26" s="24">
        <f>'Таблица (без темпов)'!$CH7</f>
        <v>0</v>
      </c>
      <c r="S26" s="13">
        <f>'Таблица (без темпов)'!$CE8</f>
        <v>2046.73</v>
      </c>
      <c r="T26" s="13">
        <f>'Таблица (без темпов)'!$CF8</f>
        <v>2117.96</v>
      </c>
      <c r="U26" s="13">
        <f>'Таблица (без темпов)'!$CG8</f>
        <v>2046.73</v>
      </c>
      <c r="V26" s="13">
        <f>'Таблица (без темпов)'!$CH8</f>
        <v>2117.96</v>
      </c>
      <c r="W26" s="24">
        <f>'Таблица (без темпов)'!$CE9</f>
        <v>230.51</v>
      </c>
      <c r="X26" s="24">
        <f>'Таблица (без темпов)'!$CF9</f>
        <v>245</v>
      </c>
      <c r="Y26" s="24">
        <f>'Таблица (без темпов)'!$CG9</f>
        <v>243.76</v>
      </c>
      <c r="Z26" s="24">
        <f>'Таблица (без темпов)'!$CH9</f>
        <v>245</v>
      </c>
      <c r="AA26" s="13">
        <f>'Таблица (без темпов)'!$CE10</f>
        <v>273.29000000000002</v>
      </c>
      <c r="AB26" s="13">
        <f>'Таблица (без темпов)'!$CF10</f>
        <v>283.47000000000003</v>
      </c>
      <c r="AC26" s="13">
        <f>'Таблица (без темпов)'!$CG10</f>
        <v>273.29000000000002</v>
      </c>
      <c r="AD26" s="13">
        <f>'Таблица (без темпов)'!$CH10</f>
        <v>283.47000000000003</v>
      </c>
      <c r="AE26" s="24">
        <f>'Таблица (без темпов)'!$CE11</f>
        <v>0</v>
      </c>
      <c r="AF26" s="24">
        <f>'Таблица (без темпов)'!$CF11</f>
        <v>0</v>
      </c>
      <c r="AG26" s="24">
        <f>'Таблица (без темпов)'!$CG11</f>
        <v>0</v>
      </c>
      <c r="AH26" s="24">
        <f>'Таблица (без темпов)'!$CH11</f>
        <v>0</v>
      </c>
      <c r="AI26" s="13">
        <f>'Таблица (без темпов)'!$CE12</f>
        <v>1771.8</v>
      </c>
      <c r="AJ26" s="13">
        <f>'Таблица (без темпов)'!$CF12</f>
        <v>1771.8</v>
      </c>
      <c r="AK26" s="13">
        <f>'Таблица (без темпов)'!$CG12</f>
        <v>1771.8</v>
      </c>
      <c r="AL26" s="13">
        <f>'Таблица (без темпов)'!$CH12</f>
        <v>1771.8</v>
      </c>
      <c r="AM26" s="24">
        <f>'Таблица (без темпов)'!$CE13</f>
        <v>3670</v>
      </c>
      <c r="AN26" s="24">
        <f>'Таблица (без темпов)'!$CF13</f>
        <v>3960.4</v>
      </c>
      <c r="AO26" s="24">
        <f>'Таблица (без темпов)'!$CG13</f>
        <v>3670</v>
      </c>
      <c r="AP26" s="24">
        <f>'Таблица (без темпов)'!$CH13</f>
        <v>3960.4</v>
      </c>
      <c r="AQ26" s="13">
        <f>'Таблица (без темпов)'!$CE14</f>
        <v>21.81</v>
      </c>
      <c r="AR26" s="13">
        <f>'Таблица (без темпов)'!$CF14</f>
        <v>76.349999999999994</v>
      </c>
      <c r="AS26" s="13">
        <f>'Таблица (без темпов)'!$CG14</f>
        <v>21.81</v>
      </c>
      <c r="AT26" s="13">
        <f>'Таблица (без темпов)'!$CH14</f>
        <v>76.349999999999994</v>
      </c>
      <c r="AU26" s="24">
        <f>'Таблица (без темпов)'!$CE15</f>
        <v>244</v>
      </c>
      <c r="AV26" s="24">
        <f>'Таблица (без темпов)'!$CF15</f>
        <v>278</v>
      </c>
      <c r="AW26" s="24">
        <f>'Таблица (без темпов)'!$CG15</f>
        <v>244</v>
      </c>
      <c r="AX26" s="24">
        <f>'Таблица (без темпов)'!$CH15</f>
        <v>278</v>
      </c>
      <c r="AY26" s="13">
        <f>'Таблица (без темпов)'!$CE16</f>
        <v>0</v>
      </c>
      <c r="AZ26" s="13">
        <f>'Таблица (без темпов)'!$CF16</f>
        <v>0</v>
      </c>
      <c r="BA26" s="13">
        <f>'Таблица (без темпов)'!$CG16</f>
        <v>0</v>
      </c>
      <c r="BB26" s="13">
        <f>'Таблица (без темпов)'!$CH16</f>
        <v>0</v>
      </c>
      <c r="BC26" s="24">
        <f>'Таблица (без темпов)'!$CE17</f>
        <v>21</v>
      </c>
      <c r="BD26" s="24">
        <f>'Таблица (без темпов)'!$CF17</f>
        <v>30</v>
      </c>
      <c r="BE26" s="24">
        <f>'Таблица (без темпов)'!$CG17</f>
        <v>21</v>
      </c>
      <c r="BF26" s="24">
        <f>'Таблица (без темпов)'!$CH17</f>
        <v>30</v>
      </c>
      <c r="BG26" s="24">
        <f>'Таблица (без темпов)'!$CE18</f>
        <v>93</v>
      </c>
      <c r="BH26" s="24">
        <f>'Таблица (без темпов)'!$CF18</f>
        <v>121.04</v>
      </c>
      <c r="BI26" s="87">
        <f>'Таблица (без темпов)'!$CG18</f>
        <v>93</v>
      </c>
      <c r="BJ26" s="24">
        <f>'Таблица (без темпов)'!$CH18</f>
        <v>121.04</v>
      </c>
      <c r="BK26" s="13">
        <f>'Таблица (без темпов)'!$CE19</f>
        <v>161.93</v>
      </c>
      <c r="BL26" s="13">
        <f>'Таблица (без темпов)'!$CF19</f>
        <v>168.26</v>
      </c>
      <c r="BM26" s="13">
        <f>'Таблица (без темпов)'!$CG19</f>
        <v>168</v>
      </c>
      <c r="BN26" s="13">
        <f>'Таблица (без темпов)'!$CH19</f>
        <v>168.26</v>
      </c>
      <c r="BO26" s="24">
        <f>'Таблица (без темпов)'!$CE20</f>
        <v>25</v>
      </c>
      <c r="BP26" s="24">
        <f>'Таблица (без темпов)'!$CF20</f>
        <v>57</v>
      </c>
      <c r="BQ26" s="24">
        <f>'Таблица (без темпов)'!$CG20</f>
        <v>25</v>
      </c>
      <c r="BR26" s="24">
        <f>'Таблица (без темпов)'!$CH20</f>
        <v>57</v>
      </c>
      <c r="BS26" s="13">
        <f>'Таблица (без темпов)'!$CE21</f>
        <v>36</v>
      </c>
      <c r="BT26" s="13">
        <f>'Таблица (без темпов)'!$CF21</f>
        <v>56</v>
      </c>
      <c r="BU26" s="13">
        <f>'Таблица (без темпов)'!$CG21</f>
        <v>38</v>
      </c>
      <c r="BV26" s="13">
        <f>'Таблица (без темпов)'!$CH21</f>
        <v>56</v>
      </c>
      <c r="BW26" s="24">
        <f>'Таблица (без темпов)'!$CE22</f>
        <v>11.33</v>
      </c>
      <c r="BX26" s="24">
        <f>'Таблица (без темпов)'!$CF22</f>
        <v>15</v>
      </c>
      <c r="BY26" s="24">
        <f>'Таблица (без темпов)'!$CG22</f>
        <v>11.33</v>
      </c>
      <c r="BZ26" s="24">
        <f>'Таблица (без темпов)'!$CH22</f>
        <v>15</v>
      </c>
      <c r="CA26" s="13">
        <f>'Таблица (без темпов)'!$CE23</f>
        <v>13.27</v>
      </c>
      <c r="CB26" s="13">
        <f>'Таблица (без темпов)'!$CF23</f>
        <v>14</v>
      </c>
      <c r="CC26" s="13">
        <f>'Таблица (без темпов)'!$CG23</f>
        <v>13.27</v>
      </c>
      <c r="CD26" s="13">
        <f>'Таблица (без темпов)'!$CH23</f>
        <v>14</v>
      </c>
      <c r="CE26">
        <f>20-'Таблица (без темпов)'!CG24</f>
        <v>17</v>
      </c>
      <c r="CG26">
        <v>0</v>
      </c>
    </row>
    <row r="27" spans="1:85" s="20" customFormat="1" hidden="1" x14ac:dyDescent="0.25">
      <c r="A27" s="4">
        <v>22</v>
      </c>
      <c r="B27" s="1" t="s">
        <v>23</v>
      </c>
      <c r="C27" s="13">
        <f>'Таблица (без темпов)'!$CI4</f>
        <v>131.5</v>
      </c>
      <c r="D27" s="13">
        <f>'Таблица (без темпов)'!$CJ4</f>
        <v>137</v>
      </c>
      <c r="E27" s="13">
        <f>'Таблица (без темпов)'!$CK4</f>
        <v>131.5</v>
      </c>
      <c r="F27" s="13">
        <f>'Таблица (без темпов)'!$CL4</f>
        <v>137</v>
      </c>
      <c r="G27" s="26">
        <f>'Таблица (без темпов)'!$CI5</f>
        <v>50</v>
      </c>
      <c r="H27" s="26">
        <f>'Таблица (без темпов)'!$CJ5</f>
        <v>60</v>
      </c>
      <c r="I27" s="26">
        <f>'Таблица (без темпов)'!$CK5</f>
        <v>50</v>
      </c>
      <c r="J27" s="24">
        <f>'Таблица (без темпов)'!$CL5</f>
        <v>60</v>
      </c>
      <c r="K27" s="13">
        <f>'Таблица (без темпов)'!$CI6</f>
        <v>682</v>
      </c>
      <c r="L27" s="13">
        <f>'Таблица (без темпов)'!$CJ6</f>
        <v>728</v>
      </c>
      <c r="M27" s="13">
        <f>'Таблица (без темпов)'!$CK6</f>
        <v>682</v>
      </c>
      <c r="N27" s="13">
        <f>'Таблица (без темпов)'!$CL6</f>
        <v>728</v>
      </c>
      <c r="O27" s="24">
        <f>'Таблица (без темпов)'!$CI7</f>
        <v>206</v>
      </c>
      <c r="P27" s="24">
        <f>'Таблица (без темпов)'!$CJ7</f>
        <v>206</v>
      </c>
      <c r="Q27" s="24">
        <f>'Таблица (без темпов)'!$CK7</f>
        <v>206</v>
      </c>
      <c r="R27" s="24">
        <f>'Таблица (без темпов)'!$CL7</f>
        <v>206</v>
      </c>
      <c r="S27" s="13">
        <f>'Таблица (без темпов)'!$CI8</f>
        <v>2420</v>
      </c>
      <c r="T27" s="13">
        <f>'Таблица (без темпов)'!$CJ8</f>
        <v>2420</v>
      </c>
      <c r="U27" s="31">
        <f>'Таблица (без темпов)'!$CK8</f>
        <v>2420</v>
      </c>
      <c r="V27" s="13">
        <f>'Таблица (без темпов)'!$CL8</f>
        <v>2420</v>
      </c>
      <c r="W27" s="24">
        <f>'Таблица (без темпов)'!$CI9</f>
        <v>263</v>
      </c>
      <c r="X27" s="24">
        <f>'Таблица (без темпов)'!$CJ9</f>
        <v>310</v>
      </c>
      <c r="Y27" s="24">
        <f>'Таблица (без темпов)'!$CK9</f>
        <v>263</v>
      </c>
      <c r="Z27" s="24">
        <f>'Таблица (без темпов)'!$CL9</f>
        <v>310</v>
      </c>
      <c r="AA27" s="13">
        <f>'Таблица (без темпов)'!$CI10</f>
        <v>317</v>
      </c>
      <c r="AB27" s="13">
        <f>'Таблица (без темпов)'!$CJ10</f>
        <v>321</v>
      </c>
      <c r="AC27" s="13">
        <f>'Таблица (без темпов)'!$CK10</f>
        <v>317</v>
      </c>
      <c r="AD27" s="13">
        <f>'Таблица (без темпов)'!$CL10</f>
        <v>321</v>
      </c>
      <c r="AE27" s="24">
        <f>'Таблица (без темпов)'!$CI11</f>
        <v>0</v>
      </c>
      <c r="AF27" s="24">
        <f>'Таблица (без темпов)'!$CJ11</f>
        <v>0</v>
      </c>
      <c r="AG27" s="24">
        <f>'Таблица (без темпов)'!$CK11</f>
        <v>0</v>
      </c>
      <c r="AH27" s="24">
        <f>'Таблица (без темпов)'!$CL11</f>
        <v>0</v>
      </c>
      <c r="AI27" s="13">
        <f>'Таблица (без темпов)'!$CI12</f>
        <v>0</v>
      </c>
      <c r="AJ27" s="13">
        <f>'Таблица (без темпов)'!$CJ12</f>
        <v>0</v>
      </c>
      <c r="AK27" s="13">
        <f>'Таблица (без темпов)'!$CK12</f>
        <v>0</v>
      </c>
      <c r="AL27" s="13">
        <f>'Таблица (без темпов)'!$CL12</f>
        <v>0</v>
      </c>
      <c r="AM27" s="24">
        <f>'Таблица (без темпов)'!$CI13</f>
        <v>4299</v>
      </c>
      <c r="AN27" s="24">
        <f>'Таблица (без темпов)'!$CJ13</f>
        <v>4299</v>
      </c>
      <c r="AO27" s="24">
        <f>'Таблица (без темпов)'!$CK13</f>
        <v>4299</v>
      </c>
      <c r="AP27" s="24">
        <f>'Таблица (без темпов)'!$CL13</f>
        <v>4299</v>
      </c>
      <c r="AQ27" s="13">
        <f>'Таблица (без темпов)'!$CI14</f>
        <v>76</v>
      </c>
      <c r="AR27" s="13">
        <f>'Таблица (без темпов)'!$CJ14</f>
        <v>98</v>
      </c>
      <c r="AS27" s="13">
        <f>'Таблица (без темпов)'!$CK14</f>
        <v>76</v>
      </c>
      <c r="AT27" s="41">
        <f>'Таблица (без темпов)'!$CL14</f>
        <v>98</v>
      </c>
      <c r="AU27" s="24">
        <f>'Таблица (без темпов)'!$CI15</f>
        <v>281</v>
      </c>
      <c r="AV27" s="24">
        <f>'Таблица (без темпов)'!$CJ15</f>
        <v>391</v>
      </c>
      <c r="AW27" s="24">
        <f>'Таблица (без темпов)'!$CK15</f>
        <v>281</v>
      </c>
      <c r="AX27" s="24">
        <f>'Таблица (без темпов)'!$CL15</f>
        <v>391</v>
      </c>
      <c r="AY27" s="13">
        <f>'Таблица (без темпов)'!$CI16</f>
        <v>96</v>
      </c>
      <c r="AZ27" s="13">
        <f>'Таблица (без темпов)'!$CJ16</f>
        <v>103</v>
      </c>
      <c r="BA27" s="13">
        <f>'Таблица (без темпов)'!$CK16</f>
        <v>96</v>
      </c>
      <c r="BB27" s="13">
        <f>'Таблица (без темпов)'!$CL16</f>
        <v>103</v>
      </c>
      <c r="BC27" s="24">
        <f>'Таблица (без темпов)'!$CI17</f>
        <v>35</v>
      </c>
      <c r="BD27" s="24">
        <f>'Таблица (без темпов)'!$CJ17</f>
        <v>68</v>
      </c>
      <c r="BE27" s="26">
        <f>'Таблица (без темпов)'!$CK17</f>
        <v>35</v>
      </c>
      <c r="BF27" s="24">
        <f>'Таблица (без темпов)'!$CL17</f>
        <v>68</v>
      </c>
      <c r="BG27" s="24">
        <f>'Таблица (без темпов)'!$CI18</f>
        <v>71</v>
      </c>
      <c r="BH27" s="24">
        <f>'Таблица (без темпов)'!$CJ18</f>
        <v>81</v>
      </c>
      <c r="BI27" s="24">
        <f>'Таблица (без темпов)'!$CK18</f>
        <v>71</v>
      </c>
      <c r="BJ27" s="24">
        <f>'Таблица (без темпов)'!$CL18</f>
        <v>81</v>
      </c>
      <c r="BK27" s="13">
        <f>'Таблица (без темпов)'!$CI19</f>
        <v>235</v>
      </c>
      <c r="BL27" s="13">
        <f>'Таблица (без темпов)'!$CJ19</f>
        <v>258</v>
      </c>
      <c r="BM27" s="31">
        <f>'Таблица (без темпов)'!$CK19</f>
        <v>235</v>
      </c>
      <c r="BN27" s="31">
        <f>'Таблица (без темпов)'!$CL19</f>
        <v>258</v>
      </c>
      <c r="BO27" s="24">
        <f>'Таблица (без темпов)'!$CI20</f>
        <v>61</v>
      </c>
      <c r="BP27" s="24">
        <f>'Таблица (без темпов)'!$CJ20</f>
        <v>100</v>
      </c>
      <c r="BQ27" s="24">
        <f>'Таблица (без темпов)'!$CK20</f>
        <v>61</v>
      </c>
      <c r="BR27" s="31">
        <f>'Таблица (без темпов)'!$CL20</f>
        <v>100</v>
      </c>
      <c r="BS27" s="13">
        <f>'Таблица (без темпов)'!$CI21</f>
        <v>35</v>
      </c>
      <c r="BT27" s="13">
        <f>'Таблица (без темпов)'!$CJ21</f>
        <v>82</v>
      </c>
      <c r="BU27" s="13">
        <f>'Таблица (без темпов)'!$CK21</f>
        <v>35</v>
      </c>
      <c r="BV27" s="13">
        <f>'Таблица (без темпов)'!$CL21</f>
        <v>82</v>
      </c>
      <c r="BW27" s="24">
        <f>'Таблица (без темпов)'!$CI22</f>
        <v>12</v>
      </c>
      <c r="BX27" s="24">
        <f>'Таблица (без темпов)'!$CJ22</f>
        <v>32</v>
      </c>
      <c r="BY27" s="24">
        <f>'Таблица (без темпов)'!$CK22</f>
        <v>12</v>
      </c>
      <c r="BZ27" s="24">
        <f>'Таблица (без темпов)'!$CL22</f>
        <v>32</v>
      </c>
      <c r="CA27" s="13">
        <f>'Таблица (без темпов)'!$CI23</f>
        <v>15</v>
      </c>
      <c r="CB27" s="13">
        <f>'Таблица (без темпов)'!$CJ23</f>
        <v>40</v>
      </c>
      <c r="CC27" s="13">
        <f>'Таблица (без темпов)'!$CK23</f>
        <v>15</v>
      </c>
      <c r="CD27" s="31">
        <f>'Таблица (без темпов)'!$CL23</f>
        <v>40</v>
      </c>
      <c r="CE27">
        <f>20-'Таблица (без темпов)'!CK24</f>
        <v>18</v>
      </c>
      <c r="CF27" s="20">
        <v>3</v>
      </c>
    </row>
    <row r="28" spans="1:85" s="20" customFormat="1" hidden="1" x14ac:dyDescent="0.25">
      <c r="A28" s="4">
        <v>23</v>
      </c>
      <c r="B28" s="1" t="s">
        <v>24</v>
      </c>
      <c r="C28" s="13">
        <f>'Таблица (без темпов)'!$CM4</f>
        <v>114.5</v>
      </c>
      <c r="D28" s="13">
        <f>'Таблица (без темпов)'!$CN4</f>
        <v>120.9</v>
      </c>
      <c r="E28" s="13">
        <f>'Таблица (без темпов)'!$CO4</f>
        <v>114.5</v>
      </c>
      <c r="F28" s="13">
        <f>'Таблица (без темпов)'!$CP4</f>
        <v>120.9</v>
      </c>
      <c r="G28" s="26">
        <f>'Таблица (без темпов)'!$CM5</f>
        <v>46</v>
      </c>
      <c r="H28" s="26">
        <f>'Таблица (без темпов)'!$CN5</f>
        <v>46</v>
      </c>
      <c r="I28" s="26">
        <f>'Таблица (без темпов)'!$CO5</f>
        <v>46</v>
      </c>
      <c r="J28" s="40">
        <f>'Таблица (без темпов)'!$CP5</f>
        <v>46</v>
      </c>
      <c r="K28" s="13">
        <f>'Таблица (без темпов)'!$CM6</f>
        <v>389</v>
      </c>
      <c r="L28" s="13">
        <f>'Таблица (без темпов)'!$CN6</f>
        <v>432.6</v>
      </c>
      <c r="M28" s="13">
        <f>'Таблица (без темпов)'!$CO6</f>
        <v>389</v>
      </c>
      <c r="N28" s="13">
        <f>'Таблица (без темпов)'!$CP6</f>
        <v>432.6</v>
      </c>
      <c r="O28" s="24">
        <f>'Таблица (без темпов)'!$CM7</f>
        <v>163.30000000000001</v>
      </c>
      <c r="P28" s="24">
        <f>'Таблица (без темпов)'!$CN7</f>
        <v>180.5</v>
      </c>
      <c r="Q28" s="24">
        <f>'Таблица (без темпов)'!$CO7</f>
        <v>163.30000000000001</v>
      </c>
      <c r="R28" s="24">
        <f>'Таблица (без темпов)'!$CP7</f>
        <v>180.5</v>
      </c>
      <c r="S28" s="13">
        <f>'Таблица (без темпов)'!$CM8</f>
        <v>2095</v>
      </c>
      <c r="T28" s="13">
        <f>'Таблица (без темпов)'!$CN8</f>
        <v>2181.8000000000002</v>
      </c>
      <c r="U28" s="13">
        <f>'Таблица (без темпов)'!$CO8</f>
        <v>2095</v>
      </c>
      <c r="V28" s="13">
        <f>'Таблица (без темпов)'!$CP8</f>
        <v>2181.8000000000002</v>
      </c>
      <c r="W28" s="24">
        <f>'Таблица (без темпов)'!$CM9</f>
        <v>216.5</v>
      </c>
      <c r="X28" s="24">
        <f>'Таблица (без темпов)'!$CN9</f>
        <v>251.6</v>
      </c>
      <c r="Y28" s="24">
        <f>'Таблица (без темпов)'!$CO9</f>
        <v>216.5</v>
      </c>
      <c r="Z28" s="40">
        <f>'Таблица (без темпов)'!$CP9</f>
        <v>251.6</v>
      </c>
      <c r="AA28" s="13">
        <f>'Таблица (без темпов)'!$CM10</f>
        <v>269.5</v>
      </c>
      <c r="AB28" s="13">
        <f>'Таблица (без темпов)'!$CN10</f>
        <v>281.8</v>
      </c>
      <c r="AC28" s="13">
        <f>'Таблица (без темпов)'!$CO10</f>
        <v>269.5</v>
      </c>
      <c r="AD28" s="59">
        <f>'Таблица (без темпов)'!$CP10</f>
        <v>281.8</v>
      </c>
      <c r="AE28" s="24">
        <f>'Таблица (без темпов)'!$CM11</f>
        <v>0</v>
      </c>
      <c r="AF28" s="24">
        <f>'Таблица (без темпов)'!$CN11</f>
        <v>0</v>
      </c>
      <c r="AG28" s="24">
        <f>'Таблица (без темпов)'!$CO11</f>
        <v>0</v>
      </c>
      <c r="AH28" s="24">
        <f>'Таблица (без темпов)'!$CP11</f>
        <v>0</v>
      </c>
      <c r="AI28" s="13">
        <f>'Таблица (без темпов)'!$CM12</f>
        <v>0</v>
      </c>
      <c r="AJ28" s="13">
        <f>'Таблица (без темпов)'!$CN12</f>
        <v>0</v>
      </c>
      <c r="AK28" s="13">
        <f>'Таблица (без темпов)'!$CO12</f>
        <v>0</v>
      </c>
      <c r="AL28" s="13">
        <f>'Таблица (без темпов)'!$CP12</f>
        <v>0</v>
      </c>
      <c r="AM28" s="24">
        <f>'Таблица (без темпов)'!$CM13</f>
        <v>3328</v>
      </c>
      <c r="AN28" s="24">
        <f>'Таблица (без темпов)'!$CN13</f>
        <v>3667.5</v>
      </c>
      <c r="AO28" s="24">
        <f>'Таблица (без темпов)'!$CO13</f>
        <v>3328</v>
      </c>
      <c r="AP28" s="24">
        <f>'Таблица (без темпов)'!$CP13</f>
        <v>3667.5</v>
      </c>
      <c r="AQ28" s="13">
        <f>'Таблица (без темпов)'!$CM14</f>
        <v>76.900000000000006</v>
      </c>
      <c r="AR28" s="13">
        <f>'Таблица (без темпов)'!$CN14</f>
        <v>82</v>
      </c>
      <c r="AS28" s="13">
        <f>'Таблица (без темпов)'!$CO14</f>
        <v>76.900000000000006</v>
      </c>
      <c r="AT28" s="13">
        <f>'Таблица (без темпов)'!$CP14</f>
        <v>82</v>
      </c>
      <c r="AU28" s="24">
        <f>'Таблица (без темпов)'!$CM15</f>
        <v>270</v>
      </c>
      <c r="AV28" s="24">
        <f>'Таблица (без темпов)'!$CN15</f>
        <v>275</v>
      </c>
      <c r="AW28" s="24">
        <f>'Таблица (без темпов)'!$CO15</f>
        <v>270</v>
      </c>
      <c r="AX28" s="24">
        <f>'Таблица (без темпов)'!$CP15</f>
        <v>275</v>
      </c>
      <c r="AY28" s="13">
        <f>'Таблица (без темпов)'!$CM16</f>
        <v>98</v>
      </c>
      <c r="AZ28" s="13">
        <f>'Таблица (без темпов)'!$CN16</f>
        <v>163.19999999999999</v>
      </c>
      <c r="BA28" s="13">
        <f>'Таблица (без темпов)'!$CO16</f>
        <v>98</v>
      </c>
      <c r="BB28" s="13">
        <f>'Таблица (без темпов)'!$CP16</f>
        <v>163.19999999999999</v>
      </c>
      <c r="BC28" s="24">
        <f>'Таблица (без темпов)'!$CM17</f>
        <v>26</v>
      </c>
      <c r="BD28" s="24">
        <f>'Таблица (без темпов)'!$CN17</f>
        <v>35</v>
      </c>
      <c r="BE28" s="24">
        <f>'Таблица (без темпов)'!$CO17</f>
        <v>26</v>
      </c>
      <c r="BF28" s="24">
        <f>'Таблица (без темпов)'!$CP17</f>
        <v>35</v>
      </c>
      <c r="BG28" s="24">
        <f>'Таблица (без темпов)'!$CM18</f>
        <v>78</v>
      </c>
      <c r="BH28" s="24">
        <f>'Таблица (без темпов)'!$CN18</f>
        <v>125.6</v>
      </c>
      <c r="BI28" s="24">
        <f>'Таблица (без темпов)'!$CO18</f>
        <v>78</v>
      </c>
      <c r="BJ28" s="24">
        <f>'Таблица (без темпов)'!$CP18</f>
        <v>125.6</v>
      </c>
      <c r="BK28" s="13">
        <f>'Таблица (без темпов)'!$CM19</f>
        <v>166</v>
      </c>
      <c r="BL28" s="13">
        <f>'Таблица (без темпов)'!$CN19</f>
        <v>184.3</v>
      </c>
      <c r="BM28" s="13">
        <f>'Таблица (без темпов)'!$CO19</f>
        <v>166</v>
      </c>
      <c r="BN28" s="13">
        <f>'Таблица (без темпов)'!$CP19</f>
        <v>184.3</v>
      </c>
      <c r="BO28" s="24">
        <f>'Таблица (без темпов)'!$CM20</f>
        <v>48</v>
      </c>
      <c r="BP28" s="24">
        <f>'Таблица (без темпов)'!$CN20</f>
        <v>58</v>
      </c>
      <c r="BQ28" s="24">
        <f>'Таблица (без темпов)'!$CO20</f>
        <v>48</v>
      </c>
      <c r="BR28" s="24">
        <f>'Таблица (без темпов)'!$CP20</f>
        <v>58</v>
      </c>
      <c r="BS28" s="13">
        <f>'Таблица (без темпов)'!$CM21</f>
        <v>57</v>
      </c>
      <c r="BT28" s="13">
        <f>'Таблица (без темпов)'!$CN21</f>
        <v>59</v>
      </c>
      <c r="BU28" s="13">
        <f>'Таблица (без темпов)'!$CO21</f>
        <v>57</v>
      </c>
      <c r="BV28" s="13">
        <f>'Таблица (без темпов)'!$CP21</f>
        <v>59</v>
      </c>
      <c r="BW28" s="24">
        <f>'Таблица (без темпов)'!$CM22</f>
        <v>14.5</v>
      </c>
      <c r="BX28" s="24">
        <f>'Таблица (без темпов)'!$CN22</f>
        <v>14.6</v>
      </c>
      <c r="BY28" s="24">
        <f>'Таблица (без темпов)'!$CO22</f>
        <v>14.5</v>
      </c>
      <c r="BZ28" s="26">
        <f>'Таблица (без темпов)'!$CP22</f>
        <v>14.6</v>
      </c>
      <c r="CA28" s="13">
        <f>'Таблица (без темпов)'!$CM23</f>
        <v>13.2</v>
      </c>
      <c r="CB28" s="13">
        <f>'Таблица (без темпов)'!$CN23</f>
        <v>14</v>
      </c>
      <c r="CC28" s="13">
        <f>'Таблица (без темпов)'!$CO23</f>
        <v>13.2</v>
      </c>
      <c r="CD28" s="13">
        <f>'Таблица (без темпов)'!$CP23</f>
        <v>14</v>
      </c>
      <c r="CE28">
        <f>20-'Таблица (без темпов)'!CO24</f>
        <v>18</v>
      </c>
      <c r="CF28" s="20">
        <v>0</v>
      </c>
      <c r="CG28" s="20">
        <v>2</v>
      </c>
    </row>
    <row r="29" spans="1:85" s="20" customFormat="1" x14ac:dyDescent="0.25">
      <c r="A29" s="4">
        <v>24</v>
      </c>
      <c r="B29" s="1" t="s">
        <v>65</v>
      </c>
      <c r="C29" s="13">
        <f>'Таблица (без темпов)'!$CQ4</f>
        <v>135.80000000000001</v>
      </c>
      <c r="D29" s="13">
        <f>'Таблица (без темпов)'!$CR4</f>
        <v>135.80000000000001</v>
      </c>
      <c r="E29" s="13">
        <f>'Таблица (без темпов)'!$CS4</f>
        <v>144</v>
      </c>
      <c r="F29" s="13">
        <f>'Таблица (без темпов)'!$CT4</f>
        <v>144</v>
      </c>
      <c r="G29" s="26">
        <f>'Таблица (без темпов)'!$CQ5</f>
        <v>0</v>
      </c>
      <c r="H29" s="26">
        <f>'Таблица (без темпов)'!$CR5</f>
        <v>0</v>
      </c>
      <c r="I29" s="26">
        <f>'Таблица (без темпов)'!$CS5</f>
        <v>0</v>
      </c>
      <c r="J29" s="26">
        <f>'Таблица (без темпов)'!$CT5</f>
        <v>0</v>
      </c>
      <c r="K29" s="13">
        <f>'Таблица (без темпов)'!$CQ6</f>
        <v>0</v>
      </c>
      <c r="L29" s="13">
        <f>'Таблица (без темпов)'!$CR6</f>
        <v>0</v>
      </c>
      <c r="M29" s="13">
        <f>'Таблица (без темпов)'!$CS6</f>
        <v>468</v>
      </c>
      <c r="N29" s="13">
        <f>'Таблица (без темпов)'!$CT6</f>
        <v>468</v>
      </c>
      <c r="O29" s="24">
        <f>'Таблица (без темпов)'!$CQ7</f>
        <v>0</v>
      </c>
      <c r="P29" s="24">
        <f>'Таблица (без темпов)'!$CR7</f>
        <v>0</v>
      </c>
      <c r="Q29" s="24">
        <f>'Таблица (без темпов)'!$CS7</f>
        <v>0</v>
      </c>
      <c r="R29" s="24">
        <f>'Таблица (без темпов)'!$CT7</f>
        <v>0</v>
      </c>
      <c r="S29" s="13">
        <f>'Таблица (без темпов)'!$CQ8</f>
        <v>0</v>
      </c>
      <c r="T29" s="13">
        <f>'Таблица (без темпов)'!$CR8</f>
        <v>0</v>
      </c>
      <c r="U29" s="13">
        <f>'Таблица (без темпов)'!$CS8</f>
        <v>2339.6999999999998</v>
      </c>
      <c r="V29" s="13">
        <f>'Таблица (без темпов)'!$CT8</f>
        <v>2339.6999999999998</v>
      </c>
      <c r="W29" s="24">
        <f>'Таблица (без темпов)'!$CQ9</f>
        <v>0</v>
      </c>
      <c r="X29" s="24">
        <f>'Таблица (без темпов)'!$CR9</f>
        <v>0</v>
      </c>
      <c r="Y29" s="24">
        <f>'Таблица (без темпов)'!$CS9</f>
        <v>0</v>
      </c>
      <c r="Z29" s="24">
        <f>'Таблица (без темпов)'!$CT9</f>
        <v>0</v>
      </c>
      <c r="AA29" s="13">
        <f>'Таблица (без темпов)'!$CQ10</f>
        <v>0</v>
      </c>
      <c r="AB29" s="13">
        <f>'Таблица (без темпов)'!$CR10</f>
        <v>0</v>
      </c>
      <c r="AC29" s="13">
        <f>'Таблица (без темпов)'!$CS10</f>
        <v>0</v>
      </c>
      <c r="AD29" s="13">
        <f>'Таблица (без темпов)'!$CT10</f>
        <v>0</v>
      </c>
      <c r="AE29" s="24">
        <f>'Таблица (без темпов)'!$CQ11</f>
        <v>350</v>
      </c>
      <c r="AF29" s="24">
        <f>'Таблица (без темпов)'!$CR11</f>
        <v>350</v>
      </c>
      <c r="AG29" s="31">
        <f>'Таблица (без темпов)'!$CS11</f>
        <v>300</v>
      </c>
      <c r="AH29" s="31">
        <f>'Таблица (без темпов)'!$CT11</f>
        <v>300</v>
      </c>
      <c r="AI29" s="13">
        <f>'Таблица (без темпов)'!$CQ12</f>
        <v>0</v>
      </c>
      <c r="AJ29" s="13">
        <f>'Таблица (без темпов)'!$CR12</f>
        <v>0</v>
      </c>
      <c r="AK29" s="13">
        <f>'Таблица (без темпов)'!$CS12</f>
        <v>0</v>
      </c>
      <c r="AL29" s="13">
        <f>'Таблица (без темпов)'!$CT12</f>
        <v>0</v>
      </c>
      <c r="AM29" s="24">
        <f>'Таблица (без темпов)'!$CQ13</f>
        <v>4073.4</v>
      </c>
      <c r="AN29" s="24">
        <f>'Таблица (без темпов)'!$CR13</f>
        <v>4073.4</v>
      </c>
      <c r="AO29" s="24">
        <f>'Таблица (без темпов)'!$CS13</f>
        <v>4073.4</v>
      </c>
      <c r="AP29" s="24">
        <f>'Таблица (без темпов)'!$CT13</f>
        <v>4073.4</v>
      </c>
      <c r="AQ29" s="13">
        <f>'Таблица (без темпов)'!$CQ14</f>
        <v>60.5</v>
      </c>
      <c r="AR29" s="13">
        <f>'Таблица (без темпов)'!$CR14</f>
        <v>60.5</v>
      </c>
      <c r="AS29" s="13">
        <f>'Таблица (без темпов)'!$CS14</f>
        <v>60.5</v>
      </c>
      <c r="AT29" s="13">
        <f>'Таблица (без темпов)'!$CT14</f>
        <v>60.5</v>
      </c>
      <c r="AU29" s="24">
        <f>'Таблица (без темпов)'!$CQ15</f>
        <v>351</v>
      </c>
      <c r="AV29" s="24">
        <f>'Таблица (без темпов)'!$CR15</f>
        <v>351</v>
      </c>
      <c r="AW29" s="24">
        <f>'Таблица (без темпов)'!$CS15</f>
        <v>351</v>
      </c>
      <c r="AX29" s="24">
        <f>'Таблица (без темпов)'!$CT15</f>
        <v>351</v>
      </c>
      <c r="AY29" s="13">
        <f>'Таблица (без темпов)'!$CQ16</f>
        <v>200.7</v>
      </c>
      <c r="AZ29" s="13">
        <f>'Таблица (без темпов)'!$CR16</f>
        <v>200.7</v>
      </c>
      <c r="BA29" s="13">
        <f>'Таблица (без темпов)'!$CS16</f>
        <v>200.7</v>
      </c>
      <c r="BB29" s="13">
        <f>'Таблица (без темпов)'!$CT16</f>
        <v>200.7</v>
      </c>
      <c r="BC29" s="24">
        <f>'Таблица (без темпов)'!$CQ17</f>
        <v>30</v>
      </c>
      <c r="BD29" s="24">
        <f>'Таблица (без темпов)'!$CR17</f>
        <v>32</v>
      </c>
      <c r="BE29" s="24">
        <f>'Таблица (без темпов)'!$CS17</f>
        <v>30</v>
      </c>
      <c r="BF29" s="24">
        <f>'Таблица (без темпов)'!$CT17</f>
        <v>32</v>
      </c>
      <c r="BG29" s="24">
        <f>'Таблица (без темпов)'!$CQ18</f>
        <v>67.8</v>
      </c>
      <c r="BH29" s="24">
        <f>'Таблица (без темпов)'!$CR18</f>
        <v>67.8</v>
      </c>
      <c r="BI29" s="24">
        <f>'Таблица (без темпов)'!$CS18</f>
        <v>114.9</v>
      </c>
      <c r="BJ29" s="24">
        <f>'Таблица (без темпов)'!$CT18</f>
        <v>114.9</v>
      </c>
      <c r="BK29" s="13">
        <f>'Таблица (без темпов)'!$CQ19</f>
        <v>0</v>
      </c>
      <c r="BL29" s="13">
        <f>'Таблица (без темпов)'!$CR19</f>
        <v>0</v>
      </c>
      <c r="BM29" s="13">
        <f>'Таблица (без темпов)'!$CS19</f>
        <v>0</v>
      </c>
      <c r="BN29" s="13">
        <f>'Таблица (без темпов)'!$CT19</f>
        <v>0</v>
      </c>
      <c r="BO29" s="24">
        <f>'Таблица (без темпов)'!$CQ20</f>
        <v>51</v>
      </c>
      <c r="BP29" s="24">
        <f>'Таблица (без темпов)'!$CR20</f>
        <v>51</v>
      </c>
      <c r="BQ29" s="24">
        <f>'Таблица (без темпов)'!$CS20</f>
        <v>60</v>
      </c>
      <c r="BR29" s="24">
        <f>'Таблица (без темпов)'!$CT20</f>
        <v>60</v>
      </c>
      <c r="BS29" s="13">
        <f>'Таблица (без темпов)'!$CQ21</f>
        <v>50</v>
      </c>
      <c r="BT29" s="13">
        <f>'Таблица (без темпов)'!$CR21</f>
        <v>50</v>
      </c>
      <c r="BU29" s="13">
        <f>'Таблица (без темпов)'!$CS21</f>
        <v>49</v>
      </c>
      <c r="BV29" s="13">
        <f>'Таблица (без темпов)'!$CT21</f>
        <v>49</v>
      </c>
      <c r="BW29" s="24">
        <f>'Таблица (без темпов)'!$CQ22</f>
        <v>23</v>
      </c>
      <c r="BX29" s="24">
        <f>'Таблица (без темпов)'!$CR22</f>
        <v>23</v>
      </c>
      <c r="BY29" s="24">
        <f>'Таблица (без темпов)'!$CS22</f>
        <v>0</v>
      </c>
      <c r="BZ29" s="24">
        <f>'Таблица (без темпов)'!$CT22</f>
        <v>0</v>
      </c>
      <c r="CA29" s="13">
        <f>'Таблица (без темпов)'!$CQ23</f>
        <v>11</v>
      </c>
      <c r="CB29" s="13">
        <f>'Таблица (без темпов)'!$CR23</f>
        <v>11</v>
      </c>
      <c r="CC29" s="13">
        <f>'Таблица (без темпов)'!$CS23</f>
        <v>11</v>
      </c>
      <c r="CD29" s="12">
        <f>'Таблица (без темпов)'!$CT23</f>
        <v>11</v>
      </c>
      <c r="CE29">
        <f>20-'Таблица (без темпов)'!CS24</f>
        <v>13</v>
      </c>
      <c r="CF29" s="20">
        <v>1</v>
      </c>
      <c r="CG29" s="20">
        <v>1</v>
      </c>
    </row>
    <row r="30" spans="1:85" s="20" customFormat="1" hidden="1" x14ac:dyDescent="0.25">
      <c r="A30" s="4">
        <v>25</v>
      </c>
      <c r="B30" s="1" t="s">
        <v>26</v>
      </c>
      <c r="C30" s="13">
        <f>'Таблица (без темпов)'!$CU4</f>
        <v>0</v>
      </c>
      <c r="D30" s="13">
        <f>'Таблица (без темпов)'!$CV4</f>
        <v>0</v>
      </c>
      <c r="E30" s="13">
        <f>'Таблица (без темпов)'!$CW4</f>
        <v>0</v>
      </c>
      <c r="F30" s="13">
        <f>'Таблица (без темпов)'!$CX4</f>
        <v>0</v>
      </c>
      <c r="G30" s="26">
        <f>'Таблица (без темпов)'!$CU5</f>
        <v>83.83</v>
      </c>
      <c r="H30" s="26">
        <f>'Таблица (без темпов)'!$CV5</f>
        <v>83.83</v>
      </c>
      <c r="I30" s="24">
        <f>'Таблица (без темпов)'!$CW5</f>
        <v>0</v>
      </c>
      <c r="J30" s="26">
        <f>'Таблица (без темпов)'!$CX5</f>
        <v>0</v>
      </c>
      <c r="K30" s="13">
        <f>'Таблица (без темпов)'!$CU6</f>
        <v>0</v>
      </c>
      <c r="L30" s="13">
        <f>'Таблица (без темпов)'!$CV6</f>
        <v>0</v>
      </c>
      <c r="M30" s="31">
        <f>'Таблица (без темпов)'!$CW6</f>
        <v>494.48</v>
      </c>
      <c r="N30" s="13">
        <f>'Таблица (без темпов)'!$CX6</f>
        <v>494.48</v>
      </c>
      <c r="O30" s="24">
        <f>'Таблица (без темпов)'!$CU7</f>
        <v>0</v>
      </c>
      <c r="P30" s="24">
        <f>'Таблица (без темпов)'!$CV7</f>
        <v>0</v>
      </c>
      <c r="Q30" s="24">
        <f>'Таблица (без темпов)'!$CW7</f>
        <v>0</v>
      </c>
      <c r="R30" s="24">
        <f>'Таблица (без темпов)'!$CX7</f>
        <v>0</v>
      </c>
      <c r="S30" s="13">
        <f>'Таблица (без темпов)'!$CU8</f>
        <v>2524.5300000000002</v>
      </c>
      <c r="T30" s="13">
        <f>'Таблица (без темпов)'!$CV8</f>
        <v>2524.5300000000002</v>
      </c>
      <c r="U30" s="13">
        <f>'Таблица (без темпов)'!$CW8</f>
        <v>2462.73</v>
      </c>
      <c r="V30" s="13">
        <f>'Таблица (без темпов)'!$CX8</f>
        <v>2462.73</v>
      </c>
      <c r="W30" s="24">
        <f>'Таблица (без темпов)'!$CU9</f>
        <v>280.58</v>
      </c>
      <c r="X30" s="24">
        <f>'Таблица (без темпов)'!$CV9</f>
        <v>280.58</v>
      </c>
      <c r="Y30" s="24">
        <f>'Таблица (без темпов)'!$CW9</f>
        <v>0</v>
      </c>
      <c r="Z30" s="24">
        <f>'Таблица (без темпов)'!$CX9</f>
        <v>0</v>
      </c>
      <c r="AA30" s="13">
        <f>'Таблица (без темпов)'!$CU10</f>
        <v>308.45</v>
      </c>
      <c r="AB30" s="13">
        <f>'Таблица (без темпов)'!$CV10</f>
        <v>308.45</v>
      </c>
      <c r="AC30" s="13">
        <f>'Таблица (без темпов)'!$CW10</f>
        <v>308.45</v>
      </c>
      <c r="AD30" s="13">
        <f>'Таблица (без темпов)'!$CX10</f>
        <v>308.45</v>
      </c>
      <c r="AE30" s="24">
        <f>'Таблица (без темпов)'!$CU11</f>
        <v>0</v>
      </c>
      <c r="AF30" s="24">
        <f>'Таблица (без темпов)'!$CV11</f>
        <v>0</v>
      </c>
      <c r="AG30" s="24">
        <f>'Таблица (без темпов)'!$CW11</f>
        <v>0</v>
      </c>
      <c r="AH30" s="24">
        <f>'Таблица (без темпов)'!$CX11</f>
        <v>0</v>
      </c>
      <c r="AI30" s="13">
        <f>'Таблица (без темпов)'!$CU12</f>
        <v>0</v>
      </c>
      <c r="AJ30" s="13">
        <f>'Таблица (без темпов)'!$CV12</f>
        <v>0</v>
      </c>
      <c r="AK30" s="31">
        <f>'Таблица (без темпов)'!$CW12</f>
        <v>0</v>
      </c>
      <c r="AL30" s="31">
        <f>'Таблица (без темпов)'!$CX12</f>
        <v>0</v>
      </c>
      <c r="AM30" s="24">
        <f>'Таблица (без темпов)'!$CU13</f>
        <v>4436.8999999999996</v>
      </c>
      <c r="AN30" s="24">
        <f>'Таблица (без темпов)'!$CV13</f>
        <v>4436.8999999999996</v>
      </c>
      <c r="AO30" s="24">
        <f>'Таблица (без темпов)'!$CW13</f>
        <v>0</v>
      </c>
      <c r="AP30" s="24">
        <f>'Таблица (без темпов)'!$CX13</f>
        <v>0</v>
      </c>
      <c r="AQ30" s="13">
        <f>'Таблица (без темпов)'!$CU14</f>
        <v>103.58</v>
      </c>
      <c r="AR30" s="13">
        <f>'Таблица (без темпов)'!$CV14</f>
        <v>103.58</v>
      </c>
      <c r="AS30" s="13">
        <f>'Таблица (без темпов)'!$CW14</f>
        <v>103.58</v>
      </c>
      <c r="AT30" s="41">
        <f>'Таблица (без темпов)'!$CX14</f>
        <v>103.58</v>
      </c>
      <c r="AU30" s="24">
        <f>'Таблица (без темпов)'!$CU15</f>
        <v>327</v>
      </c>
      <c r="AV30" s="24">
        <f>'Таблица (без темпов)'!$CV15</f>
        <v>327</v>
      </c>
      <c r="AW30" s="24">
        <f>'Таблица (без темпов)'!$CW15</f>
        <v>327</v>
      </c>
      <c r="AX30" s="24">
        <f>'Таблица (без темпов)'!$CX15</f>
        <v>327</v>
      </c>
      <c r="AY30" s="13">
        <f>'Таблица (без темпов)'!$CU16</f>
        <v>0</v>
      </c>
      <c r="AZ30" s="13">
        <f>'Таблица (без темпов)'!$CV16</f>
        <v>0</v>
      </c>
      <c r="BA30" s="13">
        <f>'Таблица (без темпов)'!$CW16</f>
        <v>0</v>
      </c>
      <c r="BB30" s="13">
        <f>'Таблица (без темпов)'!$CX16</f>
        <v>0</v>
      </c>
      <c r="BC30" s="24">
        <f>'Таблица (без темпов)'!$CU17</f>
        <v>30</v>
      </c>
      <c r="BD30" s="24">
        <f>'Таблица (без темпов)'!$CV17</f>
        <v>30</v>
      </c>
      <c r="BE30" s="24">
        <f>'Таблица (без темпов)'!$CW17</f>
        <v>30</v>
      </c>
      <c r="BF30" s="24">
        <f>'Таблица (без темпов)'!$CX17</f>
        <v>30</v>
      </c>
      <c r="BG30" s="24">
        <f>'Таблица (без темпов)'!$CU18</f>
        <v>121.36</v>
      </c>
      <c r="BH30" s="24">
        <f>'Таблица (без темпов)'!$CV18</f>
        <v>121.36</v>
      </c>
      <c r="BI30" s="31">
        <f>'Таблица (без темпов)'!$CW18</f>
        <v>121.36</v>
      </c>
      <c r="BJ30" s="31">
        <f>'Таблица (без темпов)'!$CX18</f>
        <v>151</v>
      </c>
      <c r="BK30" s="13">
        <f>'Таблица (без темпов)'!$CU19</f>
        <v>0</v>
      </c>
      <c r="BL30" s="13">
        <f>'Таблица (без темпов)'!$CV19</f>
        <v>0</v>
      </c>
      <c r="BM30" s="13">
        <f>'Таблица (без темпов)'!$CW19</f>
        <v>211.75</v>
      </c>
      <c r="BN30" s="13">
        <f>'Таблица (без темпов)'!$CX19</f>
        <v>211.75</v>
      </c>
      <c r="BO30" s="24">
        <f>'Таблица (без темпов)'!$CU20</f>
        <v>65</v>
      </c>
      <c r="BP30" s="24">
        <f>'Таблица (без темпов)'!$CV20</f>
        <v>65</v>
      </c>
      <c r="BQ30" s="24">
        <f>'Таблица (без темпов)'!$CW20</f>
        <v>65</v>
      </c>
      <c r="BR30" s="24">
        <f>'Таблица (без темпов)'!$CX20</f>
        <v>65</v>
      </c>
      <c r="BS30" s="13">
        <f>'Таблица (без темпов)'!$CU21</f>
        <v>65</v>
      </c>
      <c r="BT30" s="13">
        <f>'Таблица (без темпов)'!$CV21</f>
        <v>65</v>
      </c>
      <c r="BU30" s="13">
        <f>'Таблица (без темпов)'!$CW21</f>
        <v>65</v>
      </c>
      <c r="BV30" s="13">
        <f>'Таблица (без темпов)'!$CX21</f>
        <v>65</v>
      </c>
      <c r="BW30" s="24">
        <f>'Таблица (без темпов)'!$CU22</f>
        <v>23</v>
      </c>
      <c r="BX30" s="24">
        <f>'Таблица (без темпов)'!$CV22</f>
        <v>23</v>
      </c>
      <c r="BY30" s="24">
        <f>'Таблица (без темпов)'!$CW22</f>
        <v>23</v>
      </c>
      <c r="BZ30" s="24">
        <f>'Таблица (без темпов)'!$CX22</f>
        <v>23</v>
      </c>
      <c r="CA30" s="13">
        <f>'Таблица (без темпов)'!$CU23</f>
        <v>16.079999999999998</v>
      </c>
      <c r="CB30" s="13">
        <f>'Таблица (без темпов)'!$CV23</f>
        <v>16.079999999999998</v>
      </c>
      <c r="CC30" s="13">
        <f>'Таблица (без темпов)'!$CW23</f>
        <v>16.079999999999998</v>
      </c>
      <c r="CD30" s="13">
        <f>'Таблица (без темпов)'!$CX23</f>
        <v>18.04</v>
      </c>
      <c r="CE30">
        <f>20-'Таблица (без темпов)'!CW24</f>
        <v>12</v>
      </c>
      <c r="CF30" s="20">
        <v>2</v>
      </c>
    </row>
    <row r="31" spans="1:85" s="20" customFormat="1" hidden="1" x14ac:dyDescent="0.25">
      <c r="A31" s="4">
        <v>26</v>
      </c>
      <c r="B31" s="1" t="s">
        <v>27</v>
      </c>
      <c r="C31" s="13">
        <f>'Таблица (без темпов)'!$CY4</f>
        <v>107</v>
      </c>
      <c r="D31" s="13">
        <f>'Таблица (без темпов)'!$CZ4</f>
        <v>113</v>
      </c>
      <c r="E31" s="13">
        <f>'Таблица (без темпов)'!$DA4</f>
        <v>107</v>
      </c>
      <c r="F31" s="13">
        <f>'Таблица (без темпов)'!$DB4</f>
        <v>113</v>
      </c>
      <c r="G31" s="26">
        <f>'Таблица (без темпов)'!$CY5</f>
        <v>44.7</v>
      </c>
      <c r="H31" s="26">
        <f>'Таблица (без темпов)'!$CZ5</f>
        <v>50.27</v>
      </c>
      <c r="I31" s="26">
        <f>'Таблица (без темпов)'!$DA5</f>
        <v>44.7</v>
      </c>
      <c r="J31" s="26">
        <f>'Таблица (без темпов)'!$DB5</f>
        <v>50.27</v>
      </c>
      <c r="K31" s="13">
        <f>'Таблица (без темпов)'!$CY6</f>
        <v>411.48</v>
      </c>
      <c r="L31" s="13">
        <f>'Таблица (без темпов)'!$CZ6</f>
        <v>411.48</v>
      </c>
      <c r="M31" s="13">
        <f>'Таблица (без темпов)'!$DA6</f>
        <v>411.48</v>
      </c>
      <c r="N31" s="13">
        <f>'Таблица (без темпов)'!$DB6</f>
        <v>411.48</v>
      </c>
      <c r="O31" s="24">
        <f>'Таблица (без темпов)'!$CY7</f>
        <v>54.45</v>
      </c>
      <c r="P31" s="24">
        <f>'Таблица (без темпов)'!$CZ7</f>
        <v>64.8</v>
      </c>
      <c r="Q31" s="24">
        <f>'Таблица (без темпов)'!$DA7</f>
        <v>54.45</v>
      </c>
      <c r="R31" s="24">
        <f>'Таблица (без темпов)'!$DB7</f>
        <v>64.8</v>
      </c>
      <c r="S31" s="13">
        <f>'Таблица (без темпов)'!$CY8</f>
        <v>2107.3000000000002</v>
      </c>
      <c r="T31" s="13">
        <f>'Таблица (без темпов)'!$CZ8</f>
        <v>2668</v>
      </c>
      <c r="U31" s="13">
        <f>'Таблица (без темпов)'!$DA8</f>
        <v>2107.3000000000002</v>
      </c>
      <c r="V31" s="31">
        <f>'Таблица (без темпов)'!$DB8</f>
        <v>2668</v>
      </c>
      <c r="W31" s="24">
        <f>'Таблица (без темпов)'!$CY9</f>
        <v>240.4</v>
      </c>
      <c r="X31" s="24">
        <f>'Таблица (без темпов)'!$CZ9</f>
        <v>240.4</v>
      </c>
      <c r="Y31" s="24">
        <f>'Таблица (без темпов)'!$DA9</f>
        <v>240.4</v>
      </c>
      <c r="Z31" s="24">
        <f>'Таблица (без темпов)'!$DB9</f>
        <v>240.4</v>
      </c>
      <c r="AA31" s="13">
        <f>'Таблица (без темпов)'!$CY10</f>
        <v>290</v>
      </c>
      <c r="AB31" s="13">
        <f>'Таблица (без темпов)'!$CZ10</f>
        <v>322.39999999999998</v>
      </c>
      <c r="AC31" s="13">
        <f>'Таблица (без темпов)'!$DA10</f>
        <v>290</v>
      </c>
      <c r="AD31" s="13">
        <f>'Таблица (без темпов)'!$DB10</f>
        <v>322.39999999999998</v>
      </c>
      <c r="AE31" s="24">
        <f>'Таблица (без темпов)'!$CY11</f>
        <v>0</v>
      </c>
      <c r="AF31" s="24">
        <f>'Таблица (без темпов)'!$CZ11</f>
        <v>0</v>
      </c>
      <c r="AG31" s="24">
        <f>'Таблица (без темпов)'!$DA11</f>
        <v>0</v>
      </c>
      <c r="AH31" s="24">
        <f>'Таблица (без темпов)'!$DB11</f>
        <v>0</v>
      </c>
      <c r="AI31" s="13">
        <f>'Таблица (без темпов)'!$CY12</f>
        <v>0</v>
      </c>
      <c r="AJ31" s="13">
        <f>'Таблица (без темпов)'!$CZ12</f>
        <v>0</v>
      </c>
      <c r="AK31" s="13">
        <f>'Таблица (без темпов)'!$DA12</f>
        <v>0</v>
      </c>
      <c r="AL31" s="13">
        <f>'Таблица (без темпов)'!$DB12</f>
        <v>0</v>
      </c>
      <c r="AM31" s="24">
        <f>'Таблица (без темпов)'!$CY13</f>
        <v>3476.39</v>
      </c>
      <c r="AN31" s="24">
        <f>'Таблица (без темпов)'!$CZ13</f>
        <v>3800</v>
      </c>
      <c r="AO31" s="24">
        <f>'Таблица (без темпов)'!$DA13</f>
        <v>3476.39</v>
      </c>
      <c r="AP31" s="24">
        <f>'Таблица (без темпов)'!$DB13</f>
        <v>3800</v>
      </c>
      <c r="AQ31" s="13">
        <f>'Таблица (без темпов)'!$CY14</f>
        <v>61.51</v>
      </c>
      <c r="AR31" s="13">
        <f>'Таблица (без темпов)'!$CZ14</f>
        <v>71</v>
      </c>
      <c r="AS31" s="13">
        <f>'Таблица (без темпов)'!$DA14</f>
        <v>61.51</v>
      </c>
      <c r="AT31" s="13">
        <f>'Таблица (без темпов)'!$DB14</f>
        <v>71</v>
      </c>
      <c r="AU31" s="24">
        <f>'Таблица (без темпов)'!$CY15</f>
        <v>229</v>
      </c>
      <c r="AV31" s="24">
        <f>'Таблица (без темпов)'!$CZ15</f>
        <v>271</v>
      </c>
      <c r="AW31" s="24">
        <f>'Таблица (без темпов)'!$DA15</f>
        <v>229</v>
      </c>
      <c r="AX31" s="24">
        <f>'Таблица (без темпов)'!$DB15</f>
        <v>271</v>
      </c>
      <c r="AY31" s="13">
        <f>'Таблица (без темпов)'!$CY16</f>
        <v>160.46</v>
      </c>
      <c r="AZ31" s="13">
        <f>'Таблица (без темпов)'!$CZ16</f>
        <v>160.46</v>
      </c>
      <c r="BA31" s="13">
        <f>'Таблица (без темпов)'!$DA16</f>
        <v>160.46</v>
      </c>
      <c r="BB31" s="13">
        <f>'Таблица (без темпов)'!$DB16</f>
        <v>160.46</v>
      </c>
      <c r="BC31" s="24">
        <f>'Таблица (без темпов)'!$CY17</f>
        <v>16</v>
      </c>
      <c r="BD31" s="24">
        <f>'Таблица (без темпов)'!$CZ17</f>
        <v>30</v>
      </c>
      <c r="BE31" s="24">
        <f>'Таблица (без темпов)'!$DA17</f>
        <v>16</v>
      </c>
      <c r="BF31" s="24">
        <f>'Таблица (без темпов)'!$DB17</f>
        <v>30</v>
      </c>
      <c r="BG31" s="24">
        <f>'Таблица (без темпов)'!$CY18</f>
        <v>57</v>
      </c>
      <c r="BH31" s="24">
        <f>'Таблица (без темпов)'!$CZ18</f>
        <v>85.25</v>
      </c>
      <c r="BI31" s="24">
        <f>'Таблица (без темпов)'!$DA18</f>
        <v>57</v>
      </c>
      <c r="BJ31" s="24">
        <f>'Таблица (без темпов)'!$DB18</f>
        <v>85.25</v>
      </c>
      <c r="BK31" s="13">
        <f>'Таблица (без темпов)'!$CY19</f>
        <v>159</v>
      </c>
      <c r="BL31" s="13">
        <f>'Таблица (без темпов)'!$CZ19</f>
        <v>168.2</v>
      </c>
      <c r="BM31" s="13">
        <f>'Таблица (без темпов)'!$DA19</f>
        <v>159</v>
      </c>
      <c r="BN31" s="13">
        <f>'Таблица (без темпов)'!$DB19</f>
        <v>168.2</v>
      </c>
      <c r="BO31" s="24">
        <f>'Таблица (без темпов)'!$CY20</f>
        <v>42</v>
      </c>
      <c r="BP31" s="24">
        <f>'Таблица (без темпов)'!$CZ20</f>
        <v>60.4</v>
      </c>
      <c r="BQ31" s="24">
        <f>'Таблица (без темпов)'!$DA20</f>
        <v>42</v>
      </c>
      <c r="BR31" s="24">
        <f>'Таблица (без темпов)'!$DB20</f>
        <v>60.4</v>
      </c>
      <c r="BS31" s="13">
        <f>'Таблица (без темпов)'!$CY21</f>
        <v>30</v>
      </c>
      <c r="BT31" s="13">
        <f>'Таблица (без темпов)'!$CZ21</f>
        <v>67</v>
      </c>
      <c r="BU31" s="13">
        <f>'Таблица (без темпов)'!$DA21</f>
        <v>30</v>
      </c>
      <c r="BV31" s="13">
        <f>'Таблица (без темпов)'!$DB21</f>
        <v>67</v>
      </c>
      <c r="BW31" s="24">
        <f>'Таблица (без темпов)'!$CY22</f>
        <v>8.86</v>
      </c>
      <c r="BX31" s="24">
        <f>'Таблица (без темпов)'!$CZ22</f>
        <v>14.69</v>
      </c>
      <c r="BY31" s="21">
        <f>'Таблица (без темпов)'!$DA22</f>
        <v>8.86</v>
      </c>
      <c r="BZ31" s="24">
        <f>'Таблица (без темпов)'!$DB22</f>
        <v>14.69</v>
      </c>
      <c r="CA31" s="13">
        <f>'Таблица (без темпов)'!$CY23</f>
        <v>7.5</v>
      </c>
      <c r="CB31" s="13">
        <f>'Таблица (без темпов)'!$CZ23</f>
        <v>15.1</v>
      </c>
      <c r="CC31" s="12">
        <f>'Таблица (без темпов)'!$DA23</f>
        <v>7.5</v>
      </c>
      <c r="CD31" s="13">
        <f>'Таблица (без темпов)'!$DB23</f>
        <v>15.1</v>
      </c>
      <c r="CE31">
        <f>20-'Таблица (без темпов)'!DA24</f>
        <v>18</v>
      </c>
      <c r="CF31" s="20">
        <v>1</v>
      </c>
      <c r="CG31" s="20">
        <v>0</v>
      </c>
    </row>
    <row r="32" spans="1:85" s="19" customFormat="1" ht="12.75" hidden="1" customHeight="1" x14ac:dyDescent="0.25">
      <c r="A32" s="4">
        <v>27</v>
      </c>
      <c r="B32" s="1" t="s">
        <v>66</v>
      </c>
      <c r="C32" s="13">
        <f>'Таблица (без темпов)'!$DC4</f>
        <v>116</v>
      </c>
      <c r="D32" s="13">
        <f>'Таблица (без темпов)'!$DD4</f>
        <v>250</v>
      </c>
      <c r="E32" s="13">
        <f>'Таблица (без темпов)'!$DE4</f>
        <v>116</v>
      </c>
      <c r="F32" s="13">
        <f>'Таблица (без темпов)'!$DF4</f>
        <v>250</v>
      </c>
      <c r="G32" s="26">
        <f>'Таблица (без темпов)'!$DC5</f>
        <v>44</v>
      </c>
      <c r="H32" s="26">
        <f>'Таблица (без темпов)'!$DD5</f>
        <v>71</v>
      </c>
      <c r="I32" s="26">
        <f>'Таблица (без темпов)'!$DE5</f>
        <v>67</v>
      </c>
      <c r="J32" s="26">
        <f>'Таблица (без темпов)'!$DF5</f>
        <v>71</v>
      </c>
      <c r="K32" s="13">
        <f>'Таблица (без темпов)'!$DC6</f>
        <v>411</v>
      </c>
      <c r="L32" s="13">
        <f>'Таблица (без темпов)'!$DD6</f>
        <v>612.5</v>
      </c>
      <c r="M32" s="13">
        <f>'Таблица (без темпов)'!$DE6</f>
        <v>411</v>
      </c>
      <c r="N32" s="13">
        <f>'Таблица (без темпов)'!$DF6</f>
        <v>612.5</v>
      </c>
      <c r="O32" s="24">
        <f>'Таблица (без темпов)'!$DC7</f>
        <v>53.5</v>
      </c>
      <c r="P32" s="24">
        <f>'Таблица (без темпов)'!$DD7</f>
        <v>160</v>
      </c>
      <c r="Q32" s="24">
        <f>'Таблица (без темпов)'!$DE7</f>
        <v>53.5</v>
      </c>
      <c r="R32" s="24">
        <f>'Таблица (без темпов)'!$DF7</f>
        <v>160</v>
      </c>
      <c r="S32" s="13">
        <f>'Таблица (без темпов)'!$DC8</f>
        <v>2017</v>
      </c>
      <c r="T32" s="13">
        <f>'Таблица (без темпов)'!$DD8</f>
        <v>2137</v>
      </c>
      <c r="U32" s="13">
        <f>'Таблица (без темпов)'!$DE8</f>
        <v>2017</v>
      </c>
      <c r="V32" s="13">
        <f>'Таблица (без темпов)'!$DF8</f>
        <v>2137</v>
      </c>
      <c r="W32" s="24">
        <f>'Таблица (без темпов)'!$DC9</f>
        <v>215</v>
      </c>
      <c r="X32" s="24">
        <f>'Таблица (без темпов)'!$DD9</f>
        <v>527</v>
      </c>
      <c r="Y32" s="24">
        <f>'Таблица (без темпов)'!$DE9</f>
        <v>215</v>
      </c>
      <c r="Z32" s="24">
        <f>'Таблица (без темпов)'!$DF9</f>
        <v>527</v>
      </c>
      <c r="AA32" s="13">
        <f>'Таблица (без темпов)'!$DC10</f>
        <v>266</v>
      </c>
      <c r="AB32" s="13">
        <f>'Таблица (без темпов)'!$DD10</f>
        <v>329</v>
      </c>
      <c r="AC32" s="13">
        <f>'Таблица (без темпов)'!$DE10</f>
        <v>279</v>
      </c>
      <c r="AD32" s="13">
        <f>'Таблица (без темпов)'!$DF10</f>
        <v>329</v>
      </c>
      <c r="AE32" s="24">
        <f>'Таблица (без темпов)'!$DC11</f>
        <v>0</v>
      </c>
      <c r="AF32" s="24">
        <f>'Таблица (без темпов)'!$DD11</f>
        <v>0</v>
      </c>
      <c r="AG32" s="24">
        <f>'Таблица (без темпов)'!$DE11</f>
        <v>0</v>
      </c>
      <c r="AH32" s="24">
        <f>'Таблица (без темпов)'!$DF11</f>
        <v>0</v>
      </c>
      <c r="AI32" s="13">
        <f>'Таблица (без темпов)'!$DC12</f>
        <v>0</v>
      </c>
      <c r="AJ32" s="13">
        <f>'Таблица (без темпов)'!$DD12</f>
        <v>0</v>
      </c>
      <c r="AK32" s="13">
        <f>'Таблица (без темпов)'!$DE12</f>
        <v>0</v>
      </c>
      <c r="AL32" s="13">
        <f>'Таблица (без темпов)'!$DF12</f>
        <v>0</v>
      </c>
      <c r="AM32" s="24">
        <f>'Таблица (без темпов)'!$DC13</f>
        <v>3287</v>
      </c>
      <c r="AN32" s="24">
        <f>'Таблица (без темпов)'!$DD13</f>
        <v>3904</v>
      </c>
      <c r="AO32" s="24">
        <f>'Таблица (без темпов)'!$DE13</f>
        <v>3287</v>
      </c>
      <c r="AP32" s="24">
        <f>'Таблица (без темпов)'!$DF13</f>
        <v>3904</v>
      </c>
      <c r="AQ32" s="13">
        <f>'Таблица (без темпов)'!$DC14</f>
        <v>64</v>
      </c>
      <c r="AR32" s="13">
        <f>'Таблица (без темпов)'!$DD14</f>
        <v>80</v>
      </c>
      <c r="AS32" s="13">
        <f>'Таблица (без темпов)'!$DE14</f>
        <v>64</v>
      </c>
      <c r="AT32" s="13">
        <f>'Таблица (без темпов)'!$DF14</f>
        <v>80</v>
      </c>
      <c r="AU32" s="24">
        <f>'Таблица (без темпов)'!$DC15</f>
        <v>219</v>
      </c>
      <c r="AV32" s="24">
        <f>'Таблица (без темпов)'!$DD15</f>
        <v>309</v>
      </c>
      <c r="AW32" s="24">
        <f>'Таблица (без темпов)'!$DE15</f>
        <v>260</v>
      </c>
      <c r="AX32" s="24">
        <f>'Таблица (без темпов)'!$DF15</f>
        <v>309</v>
      </c>
      <c r="AY32" s="13">
        <f>'Таблица (без темпов)'!$DC16</f>
        <v>75</v>
      </c>
      <c r="AZ32" s="13">
        <f>'Таблица (без темпов)'!$DD16</f>
        <v>293</v>
      </c>
      <c r="BA32" s="13">
        <f>'Таблица (без темпов)'!$DE16</f>
        <v>75</v>
      </c>
      <c r="BB32" s="13">
        <f>'Таблица (без темпов)'!$DF16</f>
        <v>385.44</v>
      </c>
      <c r="BC32" s="24">
        <f>'Таблица (без темпов)'!$DC17</f>
        <v>21</v>
      </c>
      <c r="BD32" s="24">
        <f>'Таблица (без темпов)'!$DD17</f>
        <v>26</v>
      </c>
      <c r="BE32" s="24">
        <f>'Таблица (без темпов)'!$DE17</f>
        <v>25</v>
      </c>
      <c r="BF32" s="24">
        <f>'Таблица (без темпов)'!$DF17</f>
        <v>30</v>
      </c>
      <c r="BG32" s="24">
        <f>'Таблица (без темпов)'!$DC18</f>
        <v>51</v>
      </c>
      <c r="BH32" s="24">
        <f>'Таблица (без темпов)'!$DD18</f>
        <v>75</v>
      </c>
      <c r="BI32" s="24">
        <f>'Таблица (без темпов)'!$DE18</f>
        <v>51</v>
      </c>
      <c r="BJ32" s="24">
        <f>'Таблица (без темпов)'!$DF18</f>
        <v>77.5</v>
      </c>
      <c r="BK32" s="13">
        <f>'Таблица (без темпов)'!$DC19</f>
        <v>154</v>
      </c>
      <c r="BL32" s="13">
        <f>'Таблица (без темпов)'!$DD19</f>
        <v>195</v>
      </c>
      <c r="BM32" s="13">
        <f>'Таблица (без темпов)'!$DE19</f>
        <v>165.5</v>
      </c>
      <c r="BN32" s="13">
        <f>'Таблица (без темпов)'!$DF19</f>
        <v>195</v>
      </c>
      <c r="BO32" s="24">
        <f>'Таблица (без темпов)'!$DC20</f>
        <v>51</v>
      </c>
      <c r="BP32" s="24">
        <f>'Таблица (без темпов)'!$DD20</f>
        <v>82.7</v>
      </c>
      <c r="BQ32" s="24">
        <f>'Таблица (без темпов)'!$DE20</f>
        <v>60</v>
      </c>
      <c r="BR32" s="24">
        <f>'Таблица (без темпов)'!$DF20</f>
        <v>82.7</v>
      </c>
      <c r="BS32" s="13">
        <f>'Таблица (без темпов)'!$DC21</f>
        <v>33</v>
      </c>
      <c r="BT32" s="13">
        <f>'Таблица (без темпов)'!$DD21</f>
        <v>55</v>
      </c>
      <c r="BU32" s="13">
        <f>'Таблица (без темпов)'!$DE21</f>
        <v>45</v>
      </c>
      <c r="BV32" s="13">
        <f>'Таблица (без темпов)'!$DF21</f>
        <v>65</v>
      </c>
      <c r="BW32" s="24">
        <f>'Таблица (без темпов)'!$DC22</f>
        <v>13</v>
      </c>
      <c r="BX32" s="24">
        <f>'Таблица (без темпов)'!$DD22</f>
        <v>28</v>
      </c>
      <c r="BY32" s="24">
        <f>'Таблица (без темпов)'!$DE22</f>
        <v>14.75</v>
      </c>
      <c r="BZ32" s="24">
        <f>'Таблица (без темпов)'!$DF22</f>
        <v>28</v>
      </c>
      <c r="CA32" s="13">
        <f>'Таблица (без темпов)'!$DC23</f>
        <v>13</v>
      </c>
      <c r="CB32" s="13">
        <f>'Таблица (без темпов)'!$DD23</f>
        <v>36.299999999999997</v>
      </c>
      <c r="CC32" s="13">
        <f>'Таблица (без темпов)'!$DE23</f>
        <v>13</v>
      </c>
      <c r="CD32" s="13">
        <f>'Таблица (без темпов)'!$DF23</f>
        <v>36.299999999999997</v>
      </c>
      <c r="CE32">
        <f>20-'Таблица (без темпов)'!DE24</f>
        <v>18</v>
      </c>
    </row>
    <row r="33" spans="1:85" s="20" customFormat="1" hidden="1" x14ac:dyDescent="0.25">
      <c r="A33" s="4">
        <v>28</v>
      </c>
      <c r="B33" s="1" t="s">
        <v>29</v>
      </c>
      <c r="C33" s="13">
        <f>'Таблица (без темпов)'!$DG4</f>
        <v>87.15</v>
      </c>
      <c r="D33" s="13">
        <f>'Таблица (без темпов)'!$DH4</f>
        <v>116</v>
      </c>
      <c r="E33" s="13">
        <f>'Таблица (без темпов)'!$DI4</f>
        <v>87.15</v>
      </c>
      <c r="F33" s="13">
        <f>'Таблица (без темпов)'!$DJ4</f>
        <v>116</v>
      </c>
      <c r="G33" s="26">
        <f>'Таблица (без темпов)'!$DG5</f>
        <v>75.13</v>
      </c>
      <c r="H33" s="26">
        <f>'Таблица (без темпов)'!$DH5</f>
        <v>75.13</v>
      </c>
      <c r="I33" s="26">
        <f>'Таблица (без темпов)'!$DI5</f>
        <v>75.13</v>
      </c>
      <c r="J33" s="24">
        <f>'Таблица (без темпов)'!$DJ5</f>
        <v>75.13</v>
      </c>
      <c r="K33" s="13">
        <f>'Таблица (без темпов)'!$DG6</f>
        <v>0</v>
      </c>
      <c r="L33" s="13">
        <f>'Таблица (без темпов)'!$DH6</f>
        <v>0</v>
      </c>
      <c r="M33" s="13">
        <f>'Таблица (без темпов)'!$DI6</f>
        <v>0</v>
      </c>
      <c r="N33" s="13">
        <f>'Таблица (без темпов)'!$DJ6</f>
        <v>0</v>
      </c>
      <c r="O33" s="24">
        <f>'Таблица (без темпов)'!$DG7</f>
        <v>160.69</v>
      </c>
      <c r="P33" s="24">
        <f>'Таблица (без темпов)'!$DH7</f>
        <v>160.69</v>
      </c>
      <c r="Q33" s="24">
        <f>'Таблица (без темпов)'!$DI7</f>
        <v>160.69</v>
      </c>
      <c r="R33" s="24">
        <f>'Таблица (без темпов)'!$DJ7</f>
        <v>160.69</v>
      </c>
      <c r="S33" s="13">
        <f>'Таблица (без темпов)'!$DG8</f>
        <v>2029</v>
      </c>
      <c r="T33" s="13">
        <f>'Таблица (без темпов)'!$DH8</f>
        <v>2089.86</v>
      </c>
      <c r="U33" s="41">
        <f>'Таблица (без темпов)'!$DI8</f>
        <v>2089.86</v>
      </c>
      <c r="V33" s="13">
        <f>'Таблица (без темпов)'!$DJ8</f>
        <v>2089.86</v>
      </c>
      <c r="W33" s="24">
        <f>'Таблица (без темпов)'!$DG9</f>
        <v>250.1</v>
      </c>
      <c r="X33" s="24">
        <f>'Таблица (без темпов)'!$DH9</f>
        <v>250.1</v>
      </c>
      <c r="Y33" s="24">
        <f>'Таблица (без темпов)'!$DI9</f>
        <v>250.1</v>
      </c>
      <c r="Z33" s="56">
        <f>'Таблица (без темпов)'!$DJ9</f>
        <v>250.1</v>
      </c>
      <c r="AA33" s="13">
        <f>'Таблица (без темпов)'!$DG10</f>
        <v>263</v>
      </c>
      <c r="AB33" s="13">
        <f>'Таблица (без темпов)'!$DH10</f>
        <v>284.31</v>
      </c>
      <c r="AC33" s="13">
        <f>'Таблица (без темпов)'!$DI10</f>
        <v>263</v>
      </c>
      <c r="AD33" s="13">
        <f>'Таблица (без темпов)'!$DJ10</f>
        <v>284.31</v>
      </c>
      <c r="AE33" s="24">
        <f>'Таблица (без темпов)'!$DG11</f>
        <v>0</v>
      </c>
      <c r="AF33" s="24">
        <f>'Таблица (без темпов)'!$DH11</f>
        <v>0</v>
      </c>
      <c r="AG33" s="24">
        <f>'Таблица (без темпов)'!$DI11</f>
        <v>0</v>
      </c>
      <c r="AH33" s="24">
        <f>'Таблица (без темпов)'!$DJ11</f>
        <v>0</v>
      </c>
      <c r="AI33" s="13">
        <f>'Таблица (без темпов)'!$DG12</f>
        <v>0</v>
      </c>
      <c r="AJ33" s="13">
        <f>'Таблица (без темпов)'!$DH12</f>
        <v>0</v>
      </c>
      <c r="AK33" s="13">
        <f>'Таблица (без темпов)'!$DI12</f>
        <v>0</v>
      </c>
      <c r="AL33" s="13">
        <f>'Таблица (без темпов)'!$DJ12</f>
        <v>0</v>
      </c>
      <c r="AM33" s="24">
        <f>'Таблица (без темпов)'!$DG13</f>
        <v>3608</v>
      </c>
      <c r="AN33" s="24">
        <f>'Таблица (без темпов)'!$DH13</f>
        <v>3993.3</v>
      </c>
      <c r="AO33" s="24">
        <f>'Таблица (без темпов)'!$DI13</f>
        <v>3993.3</v>
      </c>
      <c r="AP33" s="56">
        <f>'Таблица (без темпов)'!$DJ13</f>
        <v>3993.3</v>
      </c>
      <c r="AQ33" s="13">
        <f>'Таблица (без темпов)'!$DG14</f>
        <v>21</v>
      </c>
      <c r="AR33" s="13">
        <f>'Таблица (без темпов)'!$DH14</f>
        <v>21</v>
      </c>
      <c r="AS33" s="13">
        <f>'Таблица (без темпов)'!$DI14</f>
        <v>0</v>
      </c>
      <c r="AT33" s="12">
        <f>'Таблица (без темпов)'!$DJ14</f>
        <v>0</v>
      </c>
      <c r="AU33" s="24">
        <f>'Таблица (без темпов)'!$DG15</f>
        <v>292</v>
      </c>
      <c r="AV33" s="24">
        <f>'Таблица (без темпов)'!$DH15</f>
        <v>292</v>
      </c>
      <c r="AW33" s="24">
        <f>'Таблица (без темпов)'!$DI15</f>
        <v>292</v>
      </c>
      <c r="AX33" s="24">
        <f>'Таблица (без темпов)'!$DJ15</f>
        <v>292</v>
      </c>
      <c r="AY33" s="13">
        <f>'Таблица (без темпов)'!$DG16</f>
        <v>0</v>
      </c>
      <c r="AZ33" s="13">
        <f>'Таблица (без темпов)'!$DH16</f>
        <v>0</v>
      </c>
      <c r="BA33" s="13">
        <f>'Таблица (без темпов)'!$DI16</f>
        <v>0</v>
      </c>
      <c r="BB33" s="13">
        <f>'Таблица (без темпов)'!$DJ16</f>
        <v>0</v>
      </c>
      <c r="BC33" s="24">
        <f>'Таблица (без темпов)'!$DG17</f>
        <v>16</v>
      </c>
      <c r="BD33" s="24">
        <f>'Таблица (без темпов)'!$DH17</f>
        <v>28</v>
      </c>
      <c r="BE33" s="24">
        <f>'Таблица (без темпов)'!$DI17</f>
        <v>16</v>
      </c>
      <c r="BF33" s="24">
        <f>'Таблица (без темпов)'!$DJ17</f>
        <v>28</v>
      </c>
      <c r="BG33" s="24">
        <f>'Таблица (без темпов)'!$DG18</f>
        <v>74</v>
      </c>
      <c r="BH33" s="24">
        <f>'Таблица (без темпов)'!$DH18</f>
        <v>79</v>
      </c>
      <c r="BI33" s="24">
        <f>'Таблица (без темпов)'!$DI18</f>
        <v>74</v>
      </c>
      <c r="BJ33" s="24">
        <f>'Таблица (без темпов)'!$DJ18</f>
        <v>79</v>
      </c>
      <c r="BK33" s="13">
        <f>'Таблица (без темпов)'!$DG19</f>
        <v>178.19</v>
      </c>
      <c r="BL33" s="13">
        <f>'Таблица (без темпов)'!$DH19</f>
        <v>182.83</v>
      </c>
      <c r="BM33" s="13">
        <f>'Таблица (без темпов)'!$DI19</f>
        <v>178.19</v>
      </c>
      <c r="BN33" s="13">
        <f>'Таблица (без темпов)'!$DJ19</f>
        <v>182.83</v>
      </c>
      <c r="BO33" s="24">
        <f>'Таблица (без темпов)'!$DG20</f>
        <v>25</v>
      </c>
      <c r="BP33" s="24">
        <f>'Таблица (без темпов)'!$DH20</f>
        <v>25</v>
      </c>
      <c r="BQ33" s="24">
        <f>'Таблица (без темпов)'!$DI20</f>
        <v>25</v>
      </c>
      <c r="BR33" s="24">
        <f>'Таблица (без темпов)'!$DJ20</f>
        <v>25</v>
      </c>
      <c r="BS33" s="13">
        <f>'Таблица (без темпов)'!$DG21</f>
        <v>38</v>
      </c>
      <c r="BT33" s="13">
        <f>'Таблица (без темпов)'!$DH21</f>
        <v>46</v>
      </c>
      <c r="BU33" s="13">
        <f>'Таблица (без темпов)'!$DI21</f>
        <v>38</v>
      </c>
      <c r="BV33" s="13">
        <f>'Таблица (без темпов)'!$DJ21</f>
        <v>46</v>
      </c>
      <c r="BW33" s="24">
        <f>'Таблица (без темпов)'!$DG22</f>
        <v>18</v>
      </c>
      <c r="BX33" s="24">
        <f>'Таблица (без темпов)'!$DH22</f>
        <v>20.04</v>
      </c>
      <c r="BY33" s="24">
        <f>'Таблица (без темпов)'!$DI22</f>
        <v>18</v>
      </c>
      <c r="BZ33" s="24">
        <f>'Таблица (без темпов)'!$DJ22</f>
        <v>20.04</v>
      </c>
      <c r="CA33" s="13">
        <f>'Таблица (без темпов)'!$DG23</f>
        <v>13</v>
      </c>
      <c r="CB33" s="13">
        <f>'Таблица (без темпов)'!$DH23</f>
        <v>22</v>
      </c>
      <c r="CC33" s="13">
        <f>'Таблица (без темпов)'!$DI23</f>
        <v>0</v>
      </c>
      <c r="CD33" s="13">
        <f>'Таблица (без темпов)'!$DJ23</f>
        <v>0</v>
      </c>
      <c r="CE33">
        <f>20-'Таблица (без темпов)'!DI24</f>
        <v>14</v>
      </c>
      <c r="CG33" s="20">
        <v>1</v>
      </c>
    </row>
    <row r="34" spans="1:85" s="20" customFormat="1" hidden="1" x14ac:dyDescent="0.25">
      <c r="A34" s="4">
        <v>29</v>
      </c>
      <c r="B34" s="1" t="s">
        <v>67</v>
      </c>
      <c r="C34" s="13">
        <f>'Таблица (без темпов)'!$DK4</f>
        <v>109.1</v>
      </c>
      <c r="D34" s="13">
        <f>'Таблица (без темпов)'!$DL4</f>
        <v>123</v>
      </c>
      <c r="E34" s="13">
        <f>'Таблица (без темпов)'!$DM4</f>
        <v>112</v>
      </c>
      <c r="F34" s="13">
        <f>'Таблица (без темпов)'!$DN4</f>
        <v>123</v>
      </c>
      <c r="G34" s="26">
        <f>'Таблица (без темпов)'!$DK5</f>
        <v>47</v>
      </c>
      <c r="H34" s="26">
        <f>'Таблица (без темпов)'!$DL5</f>
        <v>65.5</v>
      </c>
      <c r="I34" s="24">
        <f>'Таблица (без темпов)'!$DM5</f>
        <v>47</v>
      </c>
      <c r="J34" s="26">
        <f>'Таблица (без темпов)'!$DN5</f>
        <v>65</v>
      </c>
      <c r="K34" s="13">
        <f>'Таблица (без темпов)'!$DK6</f>
        <v>421.1</v>
      </c>
      <c r="L34" s="13">
        <f>'Таблица (без темпов)'!$DL6</f>
        <v>421.1</v>
      </c>
      <c r="M34" s="13">
        <f>'Таблица (без темпов)'!$DM6</f>
        <v>421.1</v>
      </c>
      <c r="N34" s="13">
        <f>'Таблица (без темпов)'!$DN6</f>
        <v>421.1</v>
      </c>
      <c r="O34" s="24">
        <f>'Таблица (без темпов)'!$DK7</f>
        <v>54</v>
      </c>
      <c r="P34" s="24">
        <f>'Таблица (без темпов)'!$DL7</f>
        <v>60</v>
      </c>
      <c r="Q34" s="24">
        <f>'Таблица (без темпов)'!$DM7</f>
        <v>54</v>
      </c>
      <c r="R34" s="24">
        <f>'Таблица (без темпов)'!$DN7</f>
        <v>60</v>
      </c>
      <c r="S34" s="13">
        <f>'Таблица (без темпов)'!$DK8</f>
        <v>2081.5</v>
      </c>
      <c r="T34" s="13">
        <f>'Таблица (без темпов)'!$DL8</f>
        <v>2164</v>
      </c>
      <c r="U34" s="13">
        <f>'Таблица (без темпов)'!$DM8</f>
        <v>2081.5</v>
      </c>
      <c r="V34" s="13">
        <f>'Таблица (без темпов)'!$DN8</f>
        <v>2164</v>
      </c>
      <c r="W34" s="24">
        <f>'Таблица (без темпов)'!$DK9</f>
        <v>213.48</v>
      </c>
      <c r="X34" s="24">
        <f>'Таблица (без темпов)'!$DL9</f>
        <v>230</v>
      </c>
      <c r="Y34" s="24">
        <f>'Таблица (без темпов)'!$DM9</f>
        <v>213.48</v>
      </c>
      <c r="Z34" s="24">
        <f>'Таблица (без темпов)'!$DN9</f>
        <v>230</v>
      </c>
      <c r="AA34" s="13">
        <f>'Таблица (без темпов)'!$DK10</f>
        <v>259.5</v>
      </c>
      <c r="AB34" s="13">
        <f>'Таблица (без темпов)'!$DL10</f>
        <v>272.89999999999998</v>
      </c>
      <c r="AC34" s="13">
        <f>'Таблица (без темпов)'!$DM10</f>
        <v>259.5</v>
      </c>
      <c r="AD34" s="13">
        <f>'Таблица (без темпов)'!$DN10</f>
        <v>272.89999999999998</v>
      </c>
      <c r="AE34" s="24">
        <f>'Таблица (без темпов)'!$DK11</f>
        <v>0</v>
      </c>
      <c r="AF34" s="24">
        <f>'Таблица (без темпов)'!$DL11</f>
        <v>0</v>
      </c>
      <c r="AG34" s="24">
        <f>'Таблица (без темпов)'!$DM11</f>
        <v>0</v>
      </c>
      <c r="AH34" s="24">
        <f>'Таблица (без темпов)'!$DN11</f>
        <v>0</v>
      </c>
      <c r="AI34" s="13">
        <f>'Таблица (без темпов)'!$DK12</f>
        <v>0</v>
      </c>
      <c r="AJ34" s="13">
        <f>'Таблица (без темпов)'!$DL12</f>
        <v>0</v>
      </c>
      <c r="AK34" s="13">
        <f>'Таблица (без темпов)'!$DM12</f>
        <v>0</v>
      </c>
      <c r="AL34" s="13">
        <f>'Таблица (без темпов)'!$DN12</f>
        <v>0</v>
      </c>
      <c r="AM34" s="24">
        <f>'Таблица (без темпов)'!$DK13</f>
        <v>3671</v>
      </c>
      <c r="AN34" s="24">
        <f>'Таблица (без темпов)'!$DL13</f>
        <v>4036.8</v>
      </c>
      <c r="AO34" s="24">
        <f>'Таблица (без темпов)'!$DM13</f>
        <v>3671</v>
      </c>
      <c r="AP34" s="24">
        <f>'Таблица (без темпов)'!$DN13</f>
        <v>3784.5</v>
      </c>
      <c r="AQ34" s="13">
        <f>'Таблица (без темпов)'!$DK14</f>
        <v>21</v>
      </c>
      <c r="AR34" s="13">
        <f>'Таблица (без темпов)'!$DL14</f>
        <v>75</v>
      </c>
      <c r="AS34" s="13">
        <f>'Таблица (без темпов)'!$DM14</f>
        <v>22.5</v>
      </c>
      <c r="AT34" s="13">
        <f>'Таблица (без темпов)'!$DN14</f>
        <v>75</v>
      </c>
      <c r="AU34" s="24">
        <f>'Таблица (без темпов)'!$DK15</f>
        <v>230</v>
      </c>
      <c r="AV34" s="24">
        <f>'Таблица (без темпов)'!$DL15</f>
        <v>303</v>
      </c>
      <c r="AW34" s="24">
        <f>'Таблица (без темпов)'!$DM15</f>
        <v>242</v>
      </c>
      <c r="AX34" s="24">
        <f>'Таблица (без темпов)'!$DN15</f>
        <v>303</v>
      </c>
      <c r="AY34" s="13">
        <f>'Таблица (без темпов)'!$DK16</f>
        <v>29</v>
      </c>
      <c r="AZ34" s="13">
        <f>'Таблица (без темпов)'!$DL16</f>
        <v>29</v>
      </c>
      <c r="BA34" s="13">
        <f>'Таблица (без темпов)'!$DM16</f>
        <v>29</v>
      </c>
      <c r="BB34" s="12">
        <f>'Таблица (без темпов)'!$DN16</f>
        <v>29</v>
      </c>
      <c r="BC34" s="24">
        <f>'Таблица (без темпов)'!$DK17</f>
        <v>20</v>
      </c>
      <c r="BD34" s="24">
        <f>'Таблица (без темпов)'!$DL17</f>
        <v>32</v>
      </c>
      <c r="BE34" s="24">
        <f>'Таблица (без темпов)'!$DM17</f>
        <v>20</v>
      </c>
      <c r="BF34" s="24">
        <f>'Таблица (без темпов)'!$DN17</f>
        <v>30</v>
      </c>
      <c r="BG34" s="24">
        <f>'Таблица (без темпов)'!$DK18</f>
        <v>76</v>
      </c>
      <c r="BH34" s="24">
        <f>'Таблица (без темпов)'!$DL18</f>
        <v>122</v>
      </c>
      <c r="BI34" s="24">
        <f>'Таблица (без темпов)'!$DM18</f>
        <v>79.5</v>
      </c>
      <c r="BJ34" s="24">
        <f>'Таблица (без темпов)'!$DN18</f>
        <v>122</v>
      </c>
      <c r="BK34" s="13">
        <f>'Таблица (без темпов)'!$DK19</f>
        <v>161.5</v>
      </c>
      <c r="BL34" s="13">
        <f>'Таблица (без темпов)'!$DL19</f>
        <v>169</v>
      </c>
      <c r="BM34" s="13">
        <f>'Таблица (без темпов)'!$DM19</f>
        <v>161</v>
      </c>
      <c r="BN34" s="13">
        <f>'Таблица (без темпов)'!$DN19</f>
        <v>169</v>
      </c>
      <c r="BO34" s="24">
        <f>'Таблица (без темпов)'!$DK20</f>
        <v>37</v>
      </c>
      <c r="BP34" s="24">
        <f>'Таблица (без темпов)'!$DL20</f>
        <v>68</v>
      </c>
      <c r="BQ34" s="24">
        <f>'Таблица (без темпов)'!$DM20</f>
        <v>37</v>
      </c>
      <c r="BR34" s="24">
        <f>'Таблица (без темпов)'!$DN20</f>
        <v>117</v>
      </c>
      <c r="BS34" s="13">
        <f>'Таблица (без темпов)'!$DK21</f>
        <v>35.5</v>
      </c>
      <c r="BT34" s="13">
        <f>'Таблица (без темпов)'!$DL21</f>
        <v>46</v>
      </c>
      <c r="BU34" s="13">
        <f>'Таблица (без темпов)'!$DM21</f>
        <v>35.5</v>
      </c>
      <c r="BV34" s="13">
        <f>'Таблица (без темпов)'!$DN21</f>
        <v>46</v>
      </c>
      <c r="BW34" s="24">
        <f>'Таблица (без темпов)'!$DK22</f>
        <v>12</v>
      </c>
      <c r="BX34" s="24">
        <f>'Таблица (без темпов)'!$DL22</f>
        <v>16</v>
      </c>
      <c r="BY34" s="24">
        <f>'Таблица (без темпов)'!$DM22</f>
        <v>13.5</v>
      </c>
      <c r="BZ34" s="24">
        <f>'Таблица (без темпов)'!$DN22</f>
        <v>19.8</v>
      </c>
      <c r="CA34" s="13">
        <f>'Таблица (без темпов)'!$DK23</f>
        <v>13</v>
      </c>
      <c r="CB34" s="13">
        <f>'Таблица (без темпов)'!$DL23</f>
        <v>14.5</v>
      </c>
      <c r="CC34" s="13">
        <f>'Таблица (без темпов)'!$DM23</f>
        <v>13</v>
      </c>
      <c r="CD34" s="13">
        <f>'Таблица (без темпов)'!$DN23</f>
        <v>15.1</v>
      </c>
      <c r="CE34">
        <f>20-'Таблица (без темпов)'!DM24</f>
        <v>18</v>
      </c>
      <c r="CG34" s="20">
        <v>1</v>
      </c>
    </row>
    <row r="35" spans="1:85" s="20" customFormat="1" hidden="1" x14ac:dyDescent="0.25">
      <c r="A35" s="4">
        <v>30</v>
      </c>
      <c r="B35" s="1" t="s">
        <v>31</v>
      </c>
      <c r="C35" s="13">
        <f>'Таблица (без темпов)'!$DO4</f>
        <v>120.87</v>
      </c>
      <c r="D35" s="13">
        <f>'Таблица (без темпов)'!$DP4</f>
        <v>120.87</v>
      </c>
      <c r="E35" s="13">
        <f>'Таблица (без темпов)'!$DQ4</f>
        <v>120.87</v>
      </c>
      <c r="F35" s="13">
        <f>'Таблица (без темпов)'!$DR4</f>
        <v>120.87</v>
      </c>
      <c r="G35" s="26">
        <f>'Таблица (без темпов)'!$DO5</f>
        <v>45.85</v>
      </c>
      <c r="H35" s="26">
        <f>'Таблица (без темпов)'!$DP5</f>
        <v>45.85</v>
      </c>
      <c r="I35" s="26">
        <f>'Таблица (без темпов)'!$DQ5</f>
        <v>45.85</v>
      </c>
      <c r="J35" s="26">
        <f>'Таблица (без темпов)'!$DR5</f>
        <v>45.85</v>
      </c>
      <c r="K35" s="13">
        <f>'Таблица (без темпов)'!$DO6</f>
        <v>403.04</v>
      </c>
      <c r="L35" s="13">
        <f>'Таблица (без темпов)'!$DP6</f>
        <v>403.04</v>
      </c>
      <c r="M35" s="13">
        <f>'Таблица (без темпов)'!$DQ6</f>
        <v>403.04</v>
      </c>
      <c r="N35" s="13">
        <f>'Таблица (без темпов)'!$DR6</f>
        <v>403.04</v>
      </c>
      <c r="O35" s="24">
        <f>'Таблица (без темпов)'!$DO7</f>
        <v>60.38</v>
      </c>
      <c r="P35" s="24">
        <f>'Таблица (без темпов)'!$DP7</f>
        <v>60.38</v>
      </c>
      <c r="Q35" s="24">
        <f>'Таблица (без темпов)'!$DQ7</f>
        <v>60.38</v>
      </c>
      <c r="R35" s="24">
        <f>'Таблица (без темпов)'!$DR7</f>
        <v>60.38</v>
      </c>
      <c r="S35" s="13">
        <f>'Таблица (без темпов)'!$DO8</f>
        <v>2083.38</v>
      </c>
      <c r="T35" s="13">
        <f>'Таблица (без темпов)'!$DP8</f>
        <v>2058.9</v>
      </c>
      <c r="U35" s="13">
        <f>'Таблица (без темпов)'!$DQ8</f>
        <v>2083.38</v>
      </c>
      <c r="V35" s="13">
        <f>'Таблица (без темпов)'!$DR8</f>
        <v>2058.9</v>
      </c>
      <c r="W35" s="24">
        <f>'Таблица (без темпов)'!$DO9</f>
        <v>244.26</v>
      </c>
      <c r="X35" s="24">
        <f>'Таблица (без темпов)'!$DP9</f>
        <v>244.31</v>
      </c>
      <c r="Y35" s="24">
        <f>'Таблица (без темпов)'!$DQ9</f>
        <v>237.99</v>
      </c>
      <c r="Z35" s="24">
        <f>'Таблица (без темпов)'!$DR9</f>
        <v>244.26</v>
      </c>
      <c r="AA35" s="13">
        <f>'Таблица (без темпов)'!$DO10</f>
        <v>264.87</v>
      </c>
      <c r="AB35" s="13">
        <f>'Таблица (без темпов)'!$DP10</f>
        <v>2634.87</v>
      </c>
      <c r="AC35" s="13">
        <f>'Таблица (без темпов)'!$DQ10</f>
        <v>264.87</v>
      </c>
      <c r="AD35" s="13">
        <f>'Таблица (без темпов)'!$DR10</f>
        <v>264.87</v>
      </c>
      <c r="AE35" s="24">
        <f>'Таблица (без темпов)'!$DO11</f>
        <v>0</v>
      </c>
      <c r="AF35" s="24">
        <f>'Таблица (без темпов)'!$DP11</f>
        <v>0</v>
      </c>
      <c r="AG35" s="24">
        <f>'Таблица (без темпов)'!$DQ11</f>
        <v>0</v>
      </c>
      <c r="AH35" s="24">
        <f>'Таблица (без темпов)'!$DR11</f>
        <v>0</v>
      </c>
      <c r="AI35" s="13">
        <f>'Таблица (без темпов)'!$DO12</f>
        <v>0</v>
      </c>
      <c r="AJ35" s="13">
        <f>'Таблица (без темпов)'!$DP12</f>
        <v>0</v>
      </c>
      <c r="AK35" s="13">
        <f>'Таблица (без темпов)'!$DQ12</f>
        <v>0</v>
      </c>
      <c r="AL35" s="13">
        <f>'Таблица (без темпов)'!$DR12</f>
        <v>0</v>
      </c>
      <c r="AM35" s="24">
        <f>'Таблица (без темпов)'!$DO13</f>
        <v>3719.66</v>
      </c>
      <c r="AN35" s="24">
        <f>'Таблица (без темпов)'!$DP13</f>
        <v>3719.66</v>
      </c>
      <c r="AO35" s="24">
        <f>'Таблица (без темпов)'!$DQ13</f>
        <v>3719.66</v>
      </c>
      <c r="AP35" s="24">
        <f>'Таблица (без темпов)'!$DR13</f>
        <v>3719.66</v>
      </c>
      <c r="AQ35" s="13">
        <f>'Таблица (без темпов)'!$DO14</f>
        <v>79.709999999999994</v>
      </c>
      <c r="AR35" s="13">
        <f>'Таблица (без темпов)'!$DP14</f>
        <v>79.709999999999994</v>
      </c>
      <c r="AS35" s="13">
        <f>'Таблица (без темпов)'!$DQ14</f>
        <v>79.709999999999994</v>
      </c>
      <c r="AT35" s="13">
        <f>'Таблица (без темпов)'!$DR14</f>
        <v>79.709999999999994</v>
      </c>
      <c r="AU35" s="24">
        <f>'Таблица (без темпов)'!$DO15</f>
        <v>260</v>
      </c>
      <c r="AV35" s="24">
        <f>'Таблица (без темпов)'!$DP15</f>
        <v>260</v>
      </c>
      <c r="AW35" s="24">
        <f>'Таблица (без темпов)'!$DQ15</f>
        <v>260</v>
      </c>
      <c r="AX35" s="24">
        <f>'Таблица (без темпов)'!$DR15</f>
        <v>260</v>
      </c>
      <c r="AY35" s="13">
        <f>'Таблица (без темпов)'!$DO16</f>
        <v>0</v>
      </c>
      <c r="AZ35" s="13">
        <f>'Таблица (без темпов)'!$DP16</f>
        <v>0</v>
      </c>
      <c r="BA35" s="13">
        <f>'Таблица (без темпов)'!$DQ16</f>
        <v>0</v>
      </c>
      <c r="BB35" s="13">
        <f>'Таблица (без темпов)'!$DR16</f>
        <v>0</v>
      </c>
      <c r="BC35" s="24">
        <f>'Таблица (без темпов)'!$DO17</f>
        <v>25</v>
      </c>
      <c r="BD35" s="24">
        <f>'Таблица (без темпов)'!$DP17</f>
        <v>30</v>
      </c>
      <c r="BE35" s="24">
        <f>'Таблица (без темпов)'!$DQ17</f>
        <v>25</v>
      </c>
      <c r="BF35" s="24">
        <f>'Таблица (без темпов)'!$DR17</f>
        <v>35</v>
      </c>
      <c r="BG35" s="24">
        <f>'Таблица (без темпов)'!$DO18</f>
        <v>73.040000000000006</v>
      </c>
      <c r="BH35" s="24">
        <f>'Таблица (без темпов)'!$DP18</f>
        <v>119.41</v>
      </c>
      <c r="BI35" s="24">
        <f>'Таблица (без темпов)'!$DQ18</f>
        <v>73.040000000000006</v>
      </c>
      <c r="BJ35" s="24">
        <f>'Таблица (без темпов)'!$DR18</f>
        <v>73.040000000000006</v>
      </c>
      <c r="BK35" s="13">
        <f>'Таблица (без темпов)'!$DO19</f>
        <v>166.5</v>
      </c>
      <c r="BL35" s="13">
        <f>'Таблица (без темпов)'!$DP19</f>
        <v>166.5</v>
      </c>
      <c r="BM35" s="13">
        <f>'Таблица (без темпов)'!$DQ19</f>
        <v>166.5</v>
      </c>
      <c r="BN35" s="13">
        <f>'Таблица (без темпов)'!$DR19</f>
        <v>166.5</v>
      </c>
      <c r="BO35" s="24">
        <f>'Таблица (без темпов)'!$DO20</f>
        <v>50</v>
      </c>
      <c r="BP35" s="24">
        <f>'Таблица (без темпов)'!$DP20</f>
        <v>50</v>
      </c>
      <c r="BQ35" s="24">
        <f>'Таблица (без темпов)'!$DQ20</f>
        <v>50</v>
      </c>
      <c r="BR35" s="24">
        <f>'Таблица (без темпов)'!$DR20</f>
        <v>50</v>
      </c>
      <c r="BS35" s="13">
        <f>'Таблица (без темпов)'!$DO21</f>
        <v>40</v>
      </c>
      <c r="BT35" s="13">
        <f>'Таблица (без темпов)'!$DP21</f>
        <v>40</v>
      </c>
      <c r="BU35" s="13">
        <f>'Таблица (без темпов)'!$DQ21</f>
        <v>40</v>
      </c>
      <c r="BV35" s="13">
        <f>'Таблица (без темпов)'!$DR21</f>
        <v>139</v>
      </c>
      <c r="BW35" s="24">
        <f>'Таблица (без темпов)'!$DO22</f>
        <v>15.27</v>
      </c>
      <c r="BX35" s="24">
        <f>'Таблица (без темпов)'!$DP22</f>
        <v>15.62</v>
      </c>
      <c r="BY35" s="24">
        <f>'Таблица (без темпов)'!$DQ22</f>
        <v>15.27</v>
      </c>
      <c r="BZ35" s="24">
        <f>'Таблица (без темпов)'!$DR22</f>
        <v>19.45</v>
      </c>
      <c r="CA35" s="13">
        <f>'Таблица (без темпов)'!$DO23</f>
        <v>13.68</v>
      </c>
      <c r="CB35" s="13">
        <f>'Таблица (без темпов)'!$DP23</f>
        <v>14.8</v>
      </c>
      <c r="CC35" s="13">
        <f>'Таблица (без темпов)'!$DQ23</f>
        <v>13.68</v>
      </c>
      <c r="CD35" s="13">
        <f>'Таблица (без темпов)'!$DR23</f>
        <v>14.78</v>
      </c>
      <c r="CE35">
        <f>20-'Таблица (без темпов)'!DQ24</f>
        <v>17</v>
      </c>
      <c r="CF35" s="20">
        <v>0</v>
      </c>
    </row>
    <row r="36" spans="1:85" s="20" customFormat="1" hidden="1" x14ac:dyDescent="0.25">
      <c r="A36" s="4">
        <v>31</v>
      </c>
      <c r="B36" s="1" t="s">
        <v>32</v>
      </c>
      <c r="C36" s="13">
        <f>'Таблица (без темпов)'!$DS4</f>
        <v>135.53</v>
      </c>
      <c r="D36" s="13">
        <f>'Таблица (без темпов)'!$DT4</f>
        <v>135.53</v>
      </c>
      <c r="E36" s="13">
        <f>'Таблица (без темпов)'!$DU4</f>
        <v>135.53</v>
      </c>
      <c r="F36" s="13">
        <f>'Таблица (без темпов)'!$DV4</f>
        <v>135.53</v>
      </c>
      <c r="G36" s="26">
        <f>'Таблица (без темпов)'!$DS5</f>
        <v>0</v>
      </c>
      <c r="H36" s="26">
        <f>'Таблица (без темпов)'!$DT5</f>
        <v>0</v>
      </c>
      <c r="I36" s="31">
        <f>'Таблица (без темпов)'!$DU5</f>
        <v>0</v>
      </c>
      <c r="J36" s="31">
        <f>'Таблица (без темпов)'!$DV5</f>
        <v>0</v>
      </c>
      <c r="K36" s="13">
        <f>'Таблица (без темпов)'!$DS6</f>
        <v>0</v>
      </c>
      <c r="L36" s="13">
        <f>'Таблица (без темпов)'!$DT6</f>
        <v>0</v>
      </c>
      <c r="M36" s="13">
        <f>'Таблица (без темпов)'!$DU6</f>
        <v>727.66</v>
      </c>
      <c r="N36" s="13">
        <f>'Таблица (без темпов)'!$DV6</f>
        <v>727.66</v>
      </c>
      <c r="O36" s="24">
        <f>'Таблица (без темпов)'!$DS7</f>
        <v>0</v>
      </c>
      <c r="P36" s="24">
        <f>'Таблица (без темпов)'!$DT7</f>
        <v>0</v>
      </c>
      <c r="Q36" s="24">
        <f>'Таблица (без темпов)'!$DU7</f>
        <v>0</v>
      </c>
      <c r="R36" s="24">
        <f>'Таблица (без темпов)'!$DV7</f>
        <v>0</v>
      </c>
      <c r="S36" s="13">
        <f>'Таблица (без темпов)'!$DS8</f>
        <v>0</v>
      </c>
      <c r="T36" s="13">
        <f>'Таблица (без темпов)'!$DT8</f>
        <v>0</v>
      </c>
      <c r="U36" s="13">
        <f>'Таблица (без темпов)'!$DU8</f>
        <v>0</v>
      </c>
      <c r="V36" s="13">
        <f>'Таблица (без темпов)'!$DV8</f>
        <v>0</v>
      </c>
      <c r="W36" s="24">
        <f>'Таблица (без темпов)'!$DS9</f>
        <v>0</v>
      </c>
      <c r="X36" s="24">
        <f>'Таблица (без темпов)'!$DT9</f>
        <v>0</v>
      </c>
      <c r="Y36" s="24">
        <f>'Таблица (без темпов)'!$DU9</f>
        <v>274.98</v>
      </c>
      <c r="Z36" s="24">
        <f>'Таблица (без темпов)'!$DV9</f>
        <v>274.98</v>
      </c>
      <c r="AA36" s="13">
        <f>'Таблица (без темпов)'!$DS10</f>
        <v>0</v>
      </c>
      <c r="AB36" s="13">
        <f>'Таблица (без темпов)'!$DT10</f>
        <v>0</v>
      </c>
      <c r="AC36" s="13">
        <f>'Таблица (без темпов)'!$DU10</f>
        <v>336.88</v>
      </c>
      <c r="AD36" s="13">
        <f>'Таблица (без темпов)'!$DV10</f>
        <v>340.7</v>
      </c>
      <c r="AE36" s="24">
        <f>'Таблица (без темпов)'!$DS11</f>
        <v>0</v>
      </c>
      <c r="AF36" s="24">
        <f>'Таблица (без темпов)'!$DT11</f>
        <v>0</v>
      </c>
      <c r="AG36" s="24">
        <f>'Таблица (без темпов)'!$DU11</f>
        <v>0</v>
      </c>
      <c r="AH36" s="24">
        <f>'Таблица (без темпов)'!$DV11</f>
        <v>0</v>
      </c>
      <c r="AI36" s="13">
        <f>'Таблица (без темпов)'!$DS12</f>
        <v>0</v>
      </c>
      <c r="AJ36" s="13">
        <f>'Таблица (без темпов)'!$DT12</f>
        <v>0</v>
      </c>
      <c r="AK36" s="13">
        <f>'Таблица (без темпов)'!$DU12</f>
        <v>0</v>
      </c>
      <c r="AL36" s="13">
        <f>'Таблица (без темпов)'!$DV12</f>
        <v>0</v>
      </c>
      <c r="AM36" s="24">
        <f>'Таблица (без темпов)'!$DS13</f>
        <v>4460.99</v>
      </c>
      <c r="AN36" s="24">
        <f>'Таблица (без темпов)'!$DT13</f>
        <v>4460.99</v>
      </c>
      <c r="AO36" s="24">
        <f>'Таблица (без темпов)'!$DU13</f>
        <v>4460.99</v>
      </c>
      <c r="AP36" s="24">
        <f>'Таблица (без темпов)'!$DV13</f>
        <v>4460.99</v>
      </c>
      <c r="AQ36" s="13">
        <f>'Таблица (без темпов)'!$DS14</f>
        <v>0</v>
      </c>
      <c r="AR36" s="13">
        <f>'Таблица (без темпов)'!$DT14</f>
        <v>0</v>
      </c>
      <c r="AS36" s="13">
        <f>'Таблица (без темпов)'!$DU14</f>
        <v>25.25</v>
      </c>
      <c r="AT36" s="13">
        <f>'Таблица (без темпов)'!$DV14</f>
        <v>25.25</v>
      </c>
      <c r="AU36" s="24">
        <f>'Таблица (без темпов)'!$DS15</f>
        <v>295</v>
      </c>
      <c r="AV36" s="24">
        <f>'Таблица (без темпов)'!$DT15</f>
        <v>295</v>
      </c>
      <c r="AW36" s="24">
        <f>'Таблица (без темпов)'!$DU15</f>
        <v>295</v>
      </c>
      <c r="AX36" s="24">
        <f>'Таблица (без темпов)'!$DV15</f>
        <v>295</v>
      </c>
      <c r="AY36" s="13">
        <f>'Таблица (без темпов)'!$DS16</f>
        <v>189.88</v>
      </c>
      <c r="AZ36" s="13">
        <f>'Таблица (без темпов)'!$DT16</f>
        <v>189.88</v>
      </c>
      <c r="BA36" s="13">
        <f>'Таблица (без темпов)'!$DU16</f>
        <v>189.88</v>
      </c>
      <c r="BB36" s="13">
        <f>'Таблица (без темпов)'!$DV16</f>
        <v>189.88</v>
      </c>
      <c r="BC36" s="24">
        <f>'Таблица (без темпов)'!$DS17</f>
        <v>0</v>
      </c>
      <c r="BD36" s="24">
        <f>'Таблица (без темпов)'!$DT17</f>
        <v>0</v>
      </c>
      <c r="BE36" s="31">
        <f>'Таблица (без темпов)'!$DU17</f>
        <v>35</v>
      </c>
      <c r="BF36" s="31">
        <f>'Таблица (без темпов)'!$DV17</f>
        <v>35</v>
      </c>
      <c r="BG36" s="24">
        <f>'Таблица (без темпов)'!$DS18</f>
        <v>90.24</v>
      </c>
      <c r="BH36" s="24">
        <f>'Таблица (без темпов)'!$DT18</f>
        <v>90.24</v>
      </c>
      <c r="BI36" s="24">
        <f>'Таблица (без темпов)'!$DU18</f>
        <v>90.24</v>
      </c>
      <c r="BJ36" s="24">
        <f>'Таблица (без темпов)'!$DV18</f>
        <v>90.24</v>
      </c>
      <c r="BK36" s="13">
        <f>'Таблица (без темпов)'!$DS19</f>
        <v>193.06</v>
      </c>
      <c r="BL36" s="13">
        <f>'Таблица (без темпов)'!$DT19</f>
        <v>193.06</v>
      </c>
      <c r="BM36" s="13">
        <f>'Таблица (без темпов)'!$DU19</f>
        <v>193.06</v>
      </c>
      <c r="BN36" s="13">
        <f>'Таблица (без темпов)'!$DV19</f>
        <v>193.06</v>
      </c>
      <c r="BO36" s="24">
        <f>'Таблица (без темпов)'!$DS20</f>
        <v>0</v>
      </c>
      <c r="BP36" s="24">
        <f>'Таблица (без темпов)'!$DT20</f>
        <v>0</v>
      </c>
      <c r="BQ36" s="31">
        <f>'Таблица (без темпов)'!$DU20</f>
        <v>70</v>
      </c>
      <c r="BR36" s="24">
        <f>'Таблица (без темпов)'!$DV20</f>
        <v>70</v>
      </c>
      <c r="BS36" s="13">
        <f>'Таблица (без темпов)'!$DS21</f>
        <v>0</v>
      </c>
      <c r="BT36" s="13">
        <f>'Таблица (без темпов)'!$DT21</f>
        <v>0</v>
      </c>
      <c r="BU36" s="13">
        <f>'Таблица (без темпов)'!$DU21</f>
        <v>50</v>
      </c>
      <c r="BV36" s="13">
        <f>'Таблица (без темпов)'!$DV21</f>
        <v>55</v>
      </c>
      <c r="BW36" s="24">
        <f>'Таблица (без темпов)'!$DS22</f>
        <v>17</v>
      </c>
      <c r="BX36" s="24">
        <f>'Таблица (без темпов)'!$DT22</f>
        <v>17</v>
      </c>
      <c r="BY36" s="24">
        <f>'Таблица (без темпов)'!$DU22</f>
        <v>17</v>
      </c>
      <c r="BZ36" s="24">
        <f>'Таблица (без темпов)'!$DV22</f>
        <v>17</v>
      </c>
      <c r="CA36" s="13">
        <f>'Таблица (без темпов)'!$DS23</f>
        <v>16.5</v>
      </c>
      <c r="CB36" s="13">
        <f>'Таблица (без темпов)'!$DT23</f>
        <v>16.5</v>
      </c>
      <c r="CC36" s="13">
        <f>'Таблица (без темпов)'!$DU23</f>
        <v>16.5</v>
      </c>
      <c r="CD36" s="13">
        <f>'Таблица (без темпов)'!$DV23</f>
        <v>16.5</v>
      </c>
      <c r="CE36">
        <f>20-'Таблица (без темпов)'!DU24</f>
        <v>15</v>
      </c>
      <c r="CF36" s="20">
        <v>2</v>
      </c>
    </row>
    <row r="37" spans="1:85" s="20" customFormat="1" hidden="1" x14ac:dyDescent="0.25">
      <c r="A37" s="4">
        <v>32</v>
      </c>
      <c r="B37" s="1" t="s">
        <v>33</v>
      </c>
      <c r="C37" s="13">
        <f>'Таблица (без темпов)'!$DW4</f>
        <v>112</v>
      </c>
      <c r="D37" s="13">
        <f>'Таблица (без темпов)'!$DX4</f>
        <v>116.41</v>
      </c>
      <c r="E37" s="13">
        <f>'Таблица (без темпов)'!$DY4</f>
        <v>115</v>
      </c>
      <c r="F37" s="13">
        <f>'Таблица (без темпов)'!$DZ4</f>
        <v>120</v>
      </c>
      <c r="G37" s="26">
        <f>'Таблица (без темпов)'!$DW5</f>
        <v>44</v>
      </c>
      <c r="H37" s="26">
        <f>'Таблица (без темпов)'!$DX5</f>
        <v>76.900000000000006</v>
      </c>
      <c r="I37" s="26">
        <f>'Таблица (без темпов)'!$DY5</f>
        <v>44</v>
      </c>
      <c r="J37" s="26">
        <f>'Таблица (без темпов)'!$DZ5</f>
        <v>64.5</v>
      </c>
      <c r="K37" s="13">
        <f>'Таблица (без темпов)'!$DW6</f>
        <v>372</v>
      </c>
      <c r="L37" s="13">
        <f>'Таблица (без темпов)'!$DX6</f>
        <v>384</v>
      </c>
      <c r="M37" s="13">
        <f>'Таблица (без темпов)'!$DY6</f>
        <v>372</v>
      </c>
      <c r="N37" s="13">
        <f>'Таблица (без темпов)'!$DZ6</f>
        <v>384</v>
      </c>
      <c r="O37" s="24">
        <f>'Таблица (без темпов)'!$DW7</f>
        <v>157</v>
      </c>
      <c r="P37" s="24">
        <f>'Таблица (без темпов)'!$DX7</f>
        <v>165.16</v>
      </c>
      <c r="Q37" s="24">
        <f>'Таблица (без темпов)'!$DY7</f>
        <v>157</v>
      </c>
      <c r="R37" s="24">
        <f>'Таблица (без темпов)'!$DZ7</f>
        <v>165.16</v>
      </c>
      <c r="S37" s="13">
        <f>'Таблица (без темпов)'!$DW8</f>
        <v>2019</v>
      </c>
      <c r="T37" s="13">
        <f>'Таблица (без темпов)'!$DX8</f>
        <v>2133.1799999999998</v>
      </c>
      <c r="U37" s="13">
        <f>'Таблица (без темпов)'!$DY8</f>
        <v>2021</v>
      </c>
      <c r="V37" s="13">
        <f>'Таблица (без темпов)'!$DZ8</f>
        <v>2224</v>
      </c>
      <c r="W37" s="24">
        <f>'Таблица (без темпов)'!$DW9</f>
        <v>218.44</v>
      </c>
      <c r="X37" s="24">
        <f>'Таблица (без темпов)'!$DX9</f>
        <v>226</v>
      </c>
      <c r="Y37" s="24">
        <f>'Таблица (без темпов)'!$DY9</f>
        <v>221.5</v>
      </c>
      <c r="Z37" s="24">
        <f>'Таблица (без темпов)'!$DZ9</f>
        <v>226</v>
      </c>
      <c r="AA37" s="13">
        <f>'Таблица (без темпов)'!$DW10</f>
        <v>267.72000000000003</v>
      </c>
      <c r="AB37" s="13">
        <f>'Таблица (без темпов)'!$DX10</f>
        <v>287</v>
      </c>
      <c r="AC37" s="13">
        <f>'Таблица (без темпов)'!$DY10</f>
        <v>272</v>
      </c>
      <c r="AD37" s="13">
        <f>'Таблица (без темпов)'!$DZ10</f>
        <v>287</v>
      </c>
      <c r="AE37" s="24">
        <f>'Таблица (без темпов)'!$DW11</f>
        <v>0</v>
      </c>
      <c r="AF37" s="24">
        <f>'Таблица (без темпов)'!$DX11</f>
        <v>0</v>
      </c>
      <c r="AG37" s="24">
        <f>'Таблица (без темпов)'!$DY11</f>
        <v>0</v>
      </c>
      <c r="AH37" s="24">
        <f>'Таблица (без темпов)'!$DZ11</f>
        <v>0</v>
      </c>
      <c r="AI37" s="13">
        <f>'Таблица (без темпов)'!$DW12</f>
        <v>0</v>
      </c>
      <c r="AJ37" s="13">
        <f>'Таблица (без темпов)'!$DX12</f>
        <v>0</v>
      </c>
      <c r="AK37" s="13">
        <f>'Таблица (без темпов)'!$DY12</f>
        <v>0</v>
      </c>
      <c r="AL37" s="13">
        <f>'Таблица (без темпов)'!$DZ12</f>
        <v>0</v>
      </c>
      <c r="AM37" s="24">
        <f>'Таблица (без темпов)'!$DW13</f>
        <v>3637</v>
      </c>
      <c r="AN37" s="24">
        <f>'Таблица (без темпов)'!$DX13</f>
        <v>3726.3</v>
      </c>
      <c r="AO37" s="24">
        <f>'Таблица (без темпов)'!$DY13</f>
        <v>3580</v>
      </c>
      <c r="AP37" s="24">
        <f>'Таблица (без темпов)'!$DZ13</f>
        <v>3637</v>
      </c>
      <c r="AQ37" s="13">
        <f>'Таблица (без темпов)'!$DW14</f>
        <v>64.459999999999994</v>
      </c>
      <c r="AR37" s="13">
        <f>'Таблица (без темпов)'!$DX14</f>
        <v>78</v>
      </c>
      <c r="AS37" s="13">
        <f>'Таблица (без темпов)'!$DY14</f>
        <v>40.299999999999997</v>
      </c>
      <c r="AT37" s="13">
        <f>'Таблица (без темпов)'!$DZ14</f>
        <v>76.5</v>
      </c>
      <c r="AU37" s="24">
        <f>'Таблица (без темпов)'!$DW15</f>
        <v>242</v>
      </c>
      <c r="AV37" s="24">
        <f>'Таблица (без темпов)'!$DX15</f>
        <v>256</v>
      </c>
      <c r="AW37" s="24">
        <f>'Таблица (без темпов)'!$DY15</f>
        <v>256</v>
      </c>
      <c r="AX37" s="24">
        <f>'Таблица (без темпов)'!$DZ15</f>
        <v>256</v>
      </c>
      <c r="AY37" s="13">
        <f>'Таблица (без темпов)'!$DW16</f>
        <v>0</v>
      </c>
      <c r="AZ37" s="13">
        <f>'Таблица (без темпов)'!$DX16</f>
        <v>0</v>
      </c>
      <c r="BA37" s="13">
        <f>'Таблица (без темпов)'!$DY16</f>
        <v>0</v>
      </c>
      <c r="BB37" s="13">
        <f>'Таблица (без темпов)'!$DZ16</f>
        <v>0</v>
      </c>
      <c r="BC37" s="24">
        <f>'Таблица (без темпов)'!$DW17</f>
        <v>20</v>
      </c>
      <c r="BD37" s="24">
        <f>'Таблица (без темпов)'!$DX17</f>
        <v>32</v>
      </c>
      <c r="BE37" s="24">
        <f>'Таблица (без темпов)'!$DY17</f>
        <v>22</v>
      </c>
      <c r="BF37" s="24">
        <f>'Таблица (без темпов)'!$DZ17</f>
        <v>32</v>
      </c>
      <c r="BG37" s="24">
        <f>'Таблица (без темпов)'!$DW18</f>
        <v>74.400000000000006</v>
      </c>
      <c r="BH37" s="24">
        <f>'Таблица (без темпов)'!$DX18</f>
        <v>93</v>
      </c>
      <c r="BI37" s="24">
        <f>'Таблица (без темпов)'!$DY18</f>
        <v>83</v>
      </c>
      <c r="BJ37" s="24">
        <f>'Таблица (без темпов)'!$DZ18</f>
        <v>93</v>
      </c>
      <c r="BK37" s="13">
        <f>'Таблица (без темпов)'!$DW19</f>
        <v>165.86</v>
      </c>
      <c r="BL37" s="13">
        <f>'Таблица (без темпов)'!$DX19</f>
        <v>174.4</v>
      </c>
      <c r="BM37" s="13">
        <f>'Таблица (без темпов)'!$DY19</f>
        <v>160.5</v>
      </c>
      <c r="BN37" s="13">
        <f>'Таблица (без темпов)'!$DZ19</f>
        <v>188</v>
      </c>
      <c r="BO37" s="24">
        <f>'Таблица (без темпов)'!$DW20</f>
        <v>44</v>
      </c>
      <c r="BP37" s="24">
        <f>'Таблица (без темпов)'!$DX20</f>
        <v>63</v>
      </c>
      <c r="BQ37" s="24">
        <f>'Таблица (без темпов)'!$DY20</f>
        <v>40</v>
      </c>
      <c r="BR37" s="24">
        <f>'Таблица (без темпов)'!$DZ20</f>
        <v>63</v>
      </c>
      <c r="BS37" s="13">
        <f>'Таблица (без темпов)'!$DW21</f>
        <v>35</v>
      </c>
      <c r="BT37" s="13">
        <f>'Таблица (без темпов)'!$DX21</f>
        <v>41</v>
      </c>
      <c r="BU37" s="13">
        <f>'Таблица (без темпов)'!$DY21</f>
        <v>37</v>
      </c>
      <c r="BV37" s="13">
        <f>'Таблица (без темпов)'!$DZ21</f>
        <v>41</v>
      </c>
      <c r="BW37" s="24">
        <f>'Таблица (без темпов)'!$DW22</f>
        <v>9</v>
      </c>
      <c r="BX37" s="24">
        <f>'Таблица (без темпов)'!$DX22</f>
        <v>16</v>
      </c>
      <c r="BY37" s="24">
        <f>'Таблица (без темпов)'!$DY22</f>
        <v>9</v>
      </c>
      <c r="BZ37" s="24">
        <f>'Таблица (без темпов)'!$DZ22</f>
        <v>18</v>
      </c>
      <c r="CA37" s="13">
        <f>'Таблица (без темпов)'!$DW23</f>
        <v>12.99</v>
      </c>
      <c r="CB37" s="13">
        <f>'Таблица (без темпов)'!$DX23</f>
        <v>25.2</v>
      </c>
      <c r="CC37" s="13">
        <f>'Таблица (без темпов)'!$DY23</f>
        <v>14</v>
      </c>
      <c r="CD37" s="13">
        <f>'Таблица (без темпов)'!$DZ23</f>
        <v>25.2</v>
      </c>
      <c r="CE37">
        <f>20-'Таблица (без темпов)'!DY24</f>
        <v>17</v>
      </c>
    </row>
    <row r="38" spans="1:85" s="20" customFormat="1" ht="15.75" hidden="1" customHeight="1" x14ac:dyDescent="0.25">
      <c r="A38" s="4">
        <v>33</v>
      </c>
      <c r="B38" s="1" t="s">
        <v>34</v>
      </c>
      <c r="C38" s="13">
        <f>'Таблица (без темпов)'!$EA4</f>
        <v>116.41</v>
      </c>
      <c r="D38" s="13">
        <f>'Таблица (без темпов)'!$EB4</f>
        <v>123</v>
      </c>
      <c r="E38" s="13">
        <f>'Таблица (без темпов)'!$EC4</f>
        <v>110</v>
      </c>
      <c r="F38" s="13">
        <f>'Таблица (без темпов)'!$ED4</f>
        <v>123</v>
      </c>
      <c r="G38" s="26">
        <f>'Таблица (без темпов)'!$EA5</f>
        <v>66.099999999999994</v>
      </c>
      <c r="H38" s="26">
        <f>'Таблица (без темпов)'!$EB5</f>
        <v>66.099999999999994</v>
      </c>
      <c r="I38" s="26">
        <f>'Таблица (без темпов)'!$EC5</f>
        <v>71</v>
      </c>
      <c r="J38" s="26">
        <f>'Таблица (без темпов)'!$ED5</f>
        <v>71</v>
      </c>
      <c r="K38" s="13">
        <f>'Таблица (без темпов)'!$EA6</f>
        <v>0</v>
      </c>
      <c r="L38" s="13">
        <f>'Таблица (без темпов)'!$EB6</f>
        <v>0</v>
      </c>
      <c r="M38" s="13">
        <f>'Таблица (без темпов)'!$EC6</f>
        <v>406.4</v>
      </c>
      <c r="N38" s="13">
        <f>'Таблица (без темпов)'!$ED6</f>
        <v>406.4</v>
      </c>
      <c r="O38" s="24">
        <f>'Таблица (без темпов)'!$EA7</f>
        <v>175</v>
      </c>
      <c r="P38" s="24">
        <f>'Таблица (без темпов)'!$EB7</f>
        <v>175</v>
      </c>
      <c r="Q38" s="24">
        <f>'Таблица (без темпов)'!$EC7</f>
        <v>161.69</v>
      </c>
      <c r="R38" s="24">
        <f>'Таблица (без темпов)'!$ED7</f>
        <v>161.69</v>
      </c>
      <c r="S38" s="13">
        <f>'Таблица (без темпов)'!$EA8</f>
        <v>2091.48</v>
      </c>
      <c r="T38" s="13">
        <f>'Таблица (без темпов)'!$EB8</f>
        <v>2091.48</v>
      </c>
      <c r="U38" s="13">
        <f>'Таблица (без темпов)'!$EC8</f>
        <v>2116</v>
      </c>
      <c r="V38" s="13">
        <f>'Таблица (без темпов)'!$ED8</f>
        <v>2116</v>
      </c>
      <c r="W38" s="24">
        <f>'Таблица (без темпов)'!$EA9</f>
        <v>214</v>
      </c>
      <c r="X38" s="24">
        <f>'Таблица (без темпов)'!$EB9</f>
        <v>218.44</v>
      </c>
      <c r="Y38" s="24">
        <f>'Таблица (без темпов)'!$EC9</f>
        <v>218.4</v>
      </c>
      <c r="Z38" s="24">
        <f>'Таблица (без темпов)'!$ED9</f>
        <v>238</v>
      </c>
      <c r="AA38" s="12">
        <f>'Таблица (без темпов)'!$EA10</f>
        <v>258.94</v>
      </c>
      <c r="AB38" s="13">
        <f>'Таблица (без темпов)'!$EB10</f>
        <v>310</v>
      </c>
      <c r="AC38" s="13">
        <f>'Таблица (без темпов)'!$EC10</f>
        <v>264.8</v>
      </c>
      <c r="AD38" s="13">
        <f>'Таблица (без темпов)'!$ED10</f>
        <v>283</v>
      </c>
      <c r="AE38" s="24">
        <f>'Таблица (без темпов)'!$EA11</f>
        <v>0</v>
      </c>
      <c r="AF38" s="24">
        <f>'Таблица (без темпов)'!$EB11</f>
        <v>0</v>
      </c>
      <c r="AG38" s="24">
        <f>'Таблица (без темпов)'!$EC11</f>
        <v>0</v>
      </c>
      <c r="AH38" s="24">
        <f>'Таблица (без темпов)'!$ED11</f>
        <v>0</v>
      </c>
      <c r="AI38" s="13">
        <f>'Таблица (без темпов)'!$EA12</f>
        <v>0</v>
      </c>
      <c r="AJ38" s="13">
        <f>'Таблица (без темпов)'!$EB12</f>
        <v>0</v>
      </c>
      <c r="AK38" s="13">
        <f>'Таблица (без темпов)'!$EC12</f>
        <v>0</v>
      </c>
      <c r="AL38" s="13">
        <f>'Таблица (без темпов)'!$ED12</f>
        <v>0</v>
      </c>
      <c r="AM38" s="24">
        <f>'Таблица (без темпов)'!$EA13</f>
        <v>3726.3</v>
      </c>
      <c r="AN38" s="24">
        <f>'Таблица (без темпов)'!$EB13</f>
        <v>4084</v>
      </c>
      <c r="AO38" s="24">
        <f>'Таблица (без темпов)'!$EC13</f>
        <v>0</v>
      </c>
      <c r="AP38" s="24">
        <f>'Таблица (без темпов)'!$ED13</f>
        <v>0</v>
      </c>
      <c r="AQ38" s="13">
        <f>'Таблица (без темпов)'!$EA14</f>
        <v>21</v>
      </c>
      <c r="AR38" s="13">
        <f>'Таблица (без темпов)'!$EB14</f>
        <v>85.9</v>
      </c>
      <c r="AS38" s="13">
        <f>'Таблица (без темпов)'!$EC14</f>
        <v>75.27</v>
      </c>
      <c r="AT38" s="13">
        <f>'Таблица (без темпов)'!$ED14</f>
        <v>80</v>
      </c>
      <c r="AU38" s="24">
        <f>'Таблица (без темпов)'!$EA15</f>
        <v>253</v>
      </c>
      <c r="AV38" s="24">
        <f>'Таблица (без темпов)'!$EB15</f>
        <v>267.10000000000002</v>
      </c>
      <c r="AW38" s="24">
        <f>'Таблица (без темпов)'!$EC15</f>
        <v>253</v>
      </c>
      <c r="AX38" s="24">
        <f>'Таблица (без темпов)'!$ED15</f>
        <v>284</v>
      </c>
      <c r="AY38" s="13">
        <f>'Таблица (без темпов)'!$EA16</f>
        <v>0</v>
      </c>
      <c r="AZ38" s="13">
        <f>'Таблица (без темпов)'!$EB16</f>
        <v>0</v>
      </c>
      <c r="BA38" s="13">
        <f>'Таблица (без темпов)'!$EC16</f>
        <v>0</v>
      </c>
      <c r="BB38" s="13">
        <f>'Таблица (без темпов)'!$ED16</f>
        <v>0</v>
      </c>
      <c r="BC38" s="24">
        <f>'Таблица (без темпов)'!$EA17</f>
        <v>24.4</v>
      </c>
      <c r="BD38" s="24">
        <f>'Таблица (без темпов)'!$EB17</f>
        <v>30</v>
      </c>
      <c r="BE38" s="24">
        <f>'Таблица (без темпов)'!$EC17</f>
        <v>24.4</v>
      </c>
      <c r="BF38" s="24">
        <f>'Таблица (без темпов)'!$ED17</f>
        <v>48</v>
      </c>
      <c r="BG38" s="24">
        <f>'Таблица (без темпов)'!$EA18</f>
        <v>77.34</v>
      </c>
      <c r="BH38" s="24">
        <f>'Таблица (без темпов)'!$EB18</f>
        <v>117</v>
      </c>
      <c r="BI38" s="24">
        <f>'Таблица (без темпов)'!$EC18</f>
        <v>117.99</v>
      </c>
      <c r="BJ38" s="24">
        <f>'Таблица (без темпов)'!$ED18</f>
        <v>129.80000000000001</v>
      </c>
      <c r="BK38" s="13">
        <f>'Таблица (без темпов)'!$EA19</f>
        <v>128.80000000000001</v>
      </c>
      <c r="BL38" s="13">
        <f>'Таблица (без темпов)'!$EB19</f>
        <v>174</v>
      </c>
      <c r="BM38" s="13">
        <f>'Таблица (без темпов)'!$EC19</f>
        <v>168</v>
      </c>
      <c r="BN38" s="13">
        <f>'Таблица (без темпов)'!$ED19</f>
        <v>172</v>
      </c>
      <c r="BO38" s="24">
        <f>'Таблица (без темпов)'!$EA20</f>
        <v>28</v>
      </c>
      <c r="BP38" s="24">
        <f>'Таблица (без темпов)'!$EB20</f>
        <v>60</v>
      </c>
      <c r="BQ38" s="24">
        <f>'Таблица (без темпов)'!$EC20</f>
        <v>28</v>
      </c>
      <c r="BR38" s="24">
        <f>'Таблица (без темпов)'!$ED20</f>
        <v>48</v>
      </c>
      <c r="BS38" s="13">
        <f>'Таблица (без темпов)'!$EA21</f>
        <v>39</v>
      </c>
      <c r="BT38" s="13">
        <f>'Таблица (без темпов)'!$EB21</f>
        <v>61.3</v>
      </c>
      <c r="BU38" s="13">
        <f>'Таблица (без темпов)'!$EC21</f>
        <v>39</v>
      </c>
      <c r="BV38" s="12">
        <f>'Таблица (без темпов)'!$ED21</f>
        <v>48</v>
      </c>
      <c r="BW38" s="24">
        <f>'Таблица (без темпов)'!$EA22</f>
        <v>17.77</v>
      </c>
      <c r="BX38" s="24">
        <f>'Таблица (без темпов)'!$EB22</f>
        <v>17.77</v>
      </c>
      <c r="BY38" s="24">
        <f>'Таблица (без темпов)'!$EC22</f>
        <v>17.77</v>
      </c>
      <c r="BZ38" s="21">
        <f>'Таблица (без темпов)'!$ED22</f>
        <v>31</v>
      </c>
      <c r="CA38" s="13">
        <f>'Таблица (без темпов)'!$EA23</f>
        <v>13.47</v>
      </c>
      <c r="CB38" s="13">
        <f>'Таблица (без темпов)'!$EB23</f>
        <v>15</v>
      </c>
      <c r="CC38" s="13">
        <f>'Таблица (без темпов)'!$EC23</f>
        <v>13.47</v>
      </c>
      <c r="CD38" s="13">
        <f>'Таблица (без темпов)'!$ED23</f>
        <v>13.47</v>
      </c>
      <c r="CE38">
        <f>20-'Таблица (без темпов)'!EC24</f>
        <v>16</v>
      </c>
      <c r="CF38" s="20">
        <v>0</v>
      </c>
      <c r="CG38" s="20">
        <v>2</v>
      </c>
    </row>
    <row r="39" spans="1:85" s="20" customFormat="1" ht="19.5" customHeight="1" x14ac:dyDescent="0.25">
      <c r="A39" s="4">
        <v>34</v>
      </c>
      <c r="B39" s="1" t="s">
        <v>35</v>
      </c>
      <c r="C39" s="13">
        <f>'Таблица (без темпов)'!$EE4</f>
        <v>250</v>
      </c>
      <c r="D39" s="13">
        <f>'Таблица (без темпов)'!$EF4</f>
        <v>305</v>
      </c>
      <c r="E39" s="31">
        <f>'Таблица (без темпов)'!$EG4</f>
        <v>305</v>
      </c>
      <c r="F39" s="31">
        <f>'Таблица (без темпов)'!$EH4</f>
        <v>305</v>
      </c>
      <c r="G39" s="26">
        <f>'Таблица (без темпов)'!$EE5</f>
        <v>0</v>
      </c>
      <c r="H39" s="26">
        <f>'Таблица (без темпов)'!$EF5</f>
        <v>0</v>
      </c>
      <c r="I39" s="26">
        <f>'Таблица (без темпов)'!$EG5</f>
        <v>0</v>
      </c>
      <c r="J39" s="26">
        <f>'Таблица (без темпов)'!$EH5</f>
        <v>0</v>
      </c>
      <c r="K39" s="13">
        <f>'Таблица (без темпов)'!$EE6</f>
        <v>0</v>
      </c>
      <c r="L39" s="13">
        <f>'Таблица (без темпов)'!$EF6</f>
        <v>0</v>
      </c>
      <c r="M39" s="13">
        <f>'Таблица (без темпов)'!$EG6</f>
        <v>0</v>
      </c>
      <c r="N39" s="13">
        <f>'Таблица (без темпов)'!$EH6</f>
        <v>0</v>
      </c>
      <c r="O39" s="24">
        <f>'Таблица (без темпов)'!$EE7</f>
        <v>0</v>
      </c>
      <c r="P39" s="24">
        <f>'Таблица (без темпов)'!$EF7</f>
        <v>0</v>
      </c>
      <c r="Q39" s="24">
        <f>'Таблица (без темпов)'!$EG7</f>
        <v>0</v>
      </c>
      <c r="R39" s="24">
        <f>'Таблица (без темпов)'!$EH7</f>
        <v>0</v>
      </c>
      <c r="S39" s="13">
        <f>'Таблица (без темпов)'!$EE8</f>
        <v>0</v>
      </c>
      <c r="T39" s="13">
        <f>'Таблица (без темпов)'!$EF8</f>
        <v>0</v>
      </c>
      <c r="U39" s="13">
        <f>'Таблица (без темпов)'!$EG8</f>
        <v>0</v>
      </c>
      <c r="V39" s="13">
        <f>'Таблица (без темпов)'!$EH8</f>
        <v>0</v>
      </c>
      <c r="W39" s="24">
        <f>'Таблица (без темпов)'!$EE9</f>
        <v>0</v>
      </c>
      <c r="X39" s="24">
        <f>'Таблица (без темпов)'!$EF9</f>
        <v>0</v>
      </c>
      <c r="Y39" s="24">
        <f>'Таблица (без темпов)'!$EG9</f>
        <v>0</v>
      </c>
      <c r="Z39" s="24">
        <f>'Таблица (без темпов)'!$EH9</f>
        <v>0</v>
      </c>
      <c r="AA39" s="13">
        <f>'Таблица (без темпов)'!$EE10</f>
        <v>0</v>
      </c>
      <c r="AB39" s="13">
        <f>'Таблица (без темпов)'!$EF10</f>
        <v>0</v>
      </c>
      <c r="AC39" s="13">
        <f>'Таблица (без темпов)'!$EG10</f>
        <v>0</v>
      </c>
      <c r="AD39" s="13">
        <f>'Таблица (без темпов)'!$EH10</f>
        <v>0</v>
      </c>
      <c r="AE39" s="24">
        <f>'Таблица (без темпов)'!$EE11</f>
        <v>0</v>
      </c>
      <c r="AF39" s="24">
        <f>'Таблица (без темпов)'!$EF11</f>
        <v>0</v>
      </c>
      <c r="AG39" s="24">
        <f>'Таблица (без темпов)'!$EG11</f>
        <v>0</v>
      </c>
      <c r="AH39" s="24">
        <f>'Таблица (без темпов)'!$EH11</f>
        <v>0</v>
      </c>
      <c r="AI39" s="13">
        <f>'Таблица (без темпов)'!$EE12</f>
        <v>0</v>
      </c>
      <c r="AJ39" s="13">
        <f>'Таблица (без темпов)'!$EF12</f>
        <v>0</v>
      </c>
      <c r="AK39" s="13">
        <f>'Таблица (без темпов)'!$EG12</f>
        <v>0</v>
      </c>
      <c r="AL39" s="13">
        <f>'Таблица (без темпов)'!$EH12</f>
        <v>0</v>
      </c>
      <c r="AM39" s="24">
        <f>'Таблица (без темпов)'!$EE13</f>
        <v>0</v>
      </c>
      <c r="AN39" s="24">
        <f>'Таблица (без темпов)'!$EF13</f>
        <v>0</v>
      </c>
      <c r="AO39" s="24">
        <f>'Таблица (без темпов)'!$EG13</f>
        <v>0</v>
      </c>
      <c r="AP39" s="24">
        <f>'Таблица (без темпов)'!$EH13</f>
        <v>0</v>
      </c>
      <c r="AQ39" s="13">
        <f>'Таблица (без темпов)'!$EE14</f>
        <v>84</v>
      </c>
      <c r="AR39" s="13">
        <f>'Таблица (без темпов)'!$EF14</f>
        <v>84</v>
      </c>
      <c r="AS39" s="13">
        <f>'Таблица (без темпов)'!$EG14</f>
        <v>97</v>
      </c>
      <c r="AT39" s="13">
        <f>'Таблица (без темпов)'!$EH14</f>
        <v>97</v>
      </c>
      <c r="AU39" s="24">
        <f>'Таблица (без темпов)'!$EE15</f>
        <v>173</v>
      </c>
      <c r="AV39" s="24">
        <f>'Таблица (без темпов)'!$EF15</f>
        <v>173</v>
      </c>
      <c r="AW39" s="21">
        <f>'Таблица (без темпов)'!$EG15</f>
        <v>327</v>
      </c>
      <c r="AX39" s="34">
        <f>'Таблица (без темпов)'!$EH15</f>
        <v>327</v>
      </c>
      <c r="AY39" s="13">
        <f>'Таблица (без темпов)'!$EE16</f>
        <v>0</v>
      </c>
      <c r="AZ39" s="13">
        <f>'Таблица (без темпов)'!$EF16</f>
        <v>0</v>
      </c>
      <c r="BA39" s="13">
        <f>'Таблица (без темпов)'!$EG16</f>
        <v>0</v>
      </c>
      <c r="BB39" s="13">
        <f>'Таблица (без темпов)'!$EH16</f>
        <v>0</v>
      </c>
      <c r="BC39" s="24">
        <f>'Таблица (без темпов)'!$EE17</f>
        <v>20</v>
      </c>
      <c r="BD39" s="24">
        <f>'Таблица (без темпов)'!$EF17</f>
        <v>34</v>
      </c>
      <c r="BE39" s="24">
        <f>'Таблица (без темпов)'!$EG17</f>
        <v>78</v>
      </c>
      <c r="BF39" s="24">
        <f>'Таблица (без темпов)'!$EH17</f>
        <v>78</v>
      </c>
      <c r="BG39" s="24">
        <f>'Таблица (без темпов)'!$EE18</f>
        <v>64</v>
      </c>
      <c r="BH39" s="24">
        <f>'Таблица (без темпов)'!$EF18</f>
        <v>64</v>
      </c>
      <c r="BI39" s="24">
        <f>'Таблица (без темпов)'!$EG18</f>
        <v>64</v>
      </c>
      <c r="BJ39" s="24">
        <f>'Таблица (без темпов)'!$EH18</f>
        <v>64</v>
      </c>
      <c r="BK39" s="13">
        <f>'Таблица (без темпов)'!$EE19</f>
        <v>0</v>
      </c>
      <c r="BL39" s="13">
        <f>'Таблица (без темпов)'!$EF19</f>
        <v>0</v>
      </c>
      <c r="BM39" s="13">
        <f>'Таблица (без темпов)'!$EG19</f>
        <v>0</v>
      </c>
      <c r="BN39" s="13">
        <f>'Таблица (без темпов)'!$EH19</f>
        <v>0</v>
      </c>
      <c r="BO39" s="24">
        <f>'Таблица (без темпов)'!$EE20</f>
        <v>57</v>
      </c>
      <c r="BP39" s="24">
        <f>'Таблица (без темпов)'!$EF20</f>
        <v>58</v>
      </c>
      <c r="BQ39" s="24">
        <f>'Таблица (без темпов)'!$EG20</f>
        <v>48</v>
      </c>
      <c r="BR39" s="24">
        <f>'Таблица (без темпов)'!$EH20</f>
        <v>48</v>
      </c>
      <c r="BS39" s="13">
        <f>'Таблица (без темпов)'!$EE21</f>
        <v>45</v>
      </c>
      <c r="BT39" s="13">
        <f>'Таблица (без темпов)'!$EF21</f>
        <v>50</v>
      </c>
      <c r="BU39" s="13">
        <f>'Таблица (без темпов)'!$EG21</f>
        <v>173</v>
      </c>
      <c r="BV39" s="13">
        <f>'Таблица (без темпов)'!$EH21</f>
        <v>173</v>
      </c>
      <c r="BW39" s="24">
        <f>'Таблица (без темпов)'!$EE22</f>
        <v>33</v>
      </c>
      <c r="BX39" s="24">
        <f>'Таблица (без темпов)'!$EF22</f>
        <v>45</v>
      </c>
      <c r="BY39" s="31">
        <f>'Таблица (без темпов)'!$EG22</f>
        <v>31</v>
      </c>
      <c r="BZ39" s="31">
        <f>'Таблица (без темпов)'!$EH22</f>
        <v>31</v>
      </c>
      <c r="CA39" s="13">
        <f>'Таблица (без темпов)'!$EE23</f>
        <v>25</v>
      </c>
      <c r="CB39" s="13">
        <f>'Таблица (без темпов)'!$EF23</f>
        <v>25</v>
      </c>
      <c r="CC39" s="13">
        <f>'Таблица (без темпов)'!$EG23</f>
        <v>25</v>
      </c>
      <c r="CD39" s="13">
        <f>'Таблица (без темпов)'!$EH23</f>
        <v>25</v>
      </c>
      <c r="CE39">
        <f>20-'Таблица (без темпов)'!EG24</f>
        <v>9</v>
      </c>
      <c r="CF39" s="20">
        <v>2</v>
      </c>
      <c r="CG39" s="20">
        <v>1</v>
      </c>
    </row>
    <row r="40" spans="1:85" s="20" customFormat="1" hidden="1" x14ac:dyDescent="0.25">
      <c r="A40" s="4">
        <v>35</v>
      </c>
      <c r="B40" s="1" t="s">
        <v>68</v>
      </c>
      <c r="C40" s="13">
        <f>'Таблица (без темпов)'!$EM4</f>
        <v>103</v>
      </c>
      <c r="D40" s="13">
        <f>'Таблица (без темпов)'!$EN4</f>
        <v>108</v>
      </c>
      <c r="E40" s="12">
        <f>'Таблица (без темпов)'!$EO4</f>
        <v>103</v>
      </c>
      <c r="F40" s="12">
        <f>'Таблица (без темпов)'!$EP4</f>
        <v>108</v>
      </c>
      <c r="G40" s="26">
        <f>'Таблица (без темпов)'!$EM5</f>
        <v>42</v>
      </c>
      <c r="H40" s="26">
        <f>'Таблица (без темпов)'!$EN5</f>
        <v>44</v>
      </c>
      <c r="I40" s="26">
        <f>'Таблица (без темпов)'!$EO5</f>
        <v>42</v>
      </c>
      <c r="J40" s="26">
        <f>'Таблица (без темпов)'!$EP5</f>
        <v>44</v>
      </c>
      <c r="K40" s="13">
        <f>'Таблица (без темпов)'!$EM6</f>
        <v>323</v>
      </c>
      <c r="L40" s="13">
        <f>'Таблица (без темпов)'!$EN6</f>
        <v>365</v>
      </c>
      <c r="M40" s="12">
        <f>'Таблица (без темпов)'!$EO6</f>
        <v>362.53</v>
      </c>
      <c r="N40" s="13">
        <f>'Таблица (без темпов)'!$EP6</f>
        <v>365</v>
      </c>
      <c r="O40" s="24">
        <f>'Таблица (без темпов)'!$EM7</f>
        <v>139.83000000000001</v>
      </c>
      <c r="P40" s="24">
        <f>'Таблица (без темпов)'!$EN7</f>
        <v>148</v>
      </c>
      <c r="Q40" s="24">
        <f>'Таблица (без темпов)'!$EO7</f>
        <v>148</v>
      </c>
      <c r="R40" s="24">
        <f>'Таблица (без темпов)'!$EP7</f>
        <v>163</v>
      </c>
      <c r="S40" s="13">
        <f>'Таблица (без темпов)'!$EM8</f>
        <v>1987</v>
      </c>
      <c r="T40" s="13">
        <f>'Таблица (без темпов)'!$EN8</f>
        <v>2030</v>
      </c>
      <c r="U40" s="13">
        <f>'Таблица (без темпов)'!$EO8</f>
        <v>2037</v>
      </c>
      <c r="V40" s="13">
        <f>'Таблица (без темпов)'!$EP8</f>
        <v>2081</v>
      </c>
      <c r="W40" s="24">
        <f>'Таблица (без темпов)'!$EM9</f>
        <v>187</v>
      </c>
      <c r="X40" s="24">
        <f>'Таблица (без темпов)'!$EN9</f>
        <v>202</v>
      </c>
      <c r="Y40" s="26">
        <f>'Таблица (без темпов)'!$EO9</f>
        <v>184.83</v>
      </c>
      <c r="Z40" s="24">
        <f>'Таблица (без темпов)'!$EP9</f>
        <v>202</v>
      </c>
      <c r="AA40" s="13">
        <f>'Таблица (без темпов)'!$EM10</f>
        <v>233</v>
      </c>
      <c r="AB40" s="13">
        <f>'Таблица (без темпов)'!$EN10</f>
        <v>249</v>
      </c>
      <c r="AC40" s="12">
        <f>'Таблица (без темпов)'!$EO10</f>
        <v>233</v>
      </c>
      <c r="AD40" s="13">
        <f>'Таблица (без темпов)'!$EP10</f>
        <v>252</v>
      </c>
      <c r="AE40" s="24">
        <f>'Таблица (без темпов)'!$EM11</f>
        <v>0</v>
      </c>
      <c r="AF40" s="24">
        <f>'Таблица (без темпов)'!$EN11</f>
        <v>0</v>
      </c>
      <c r="AG40" s="24">
        <f>'Таблица (без темпов)'!$EO11</f>
        <v>0</v>
      </c>
      <c r="AH40" s="24">
        <f>'Таблица (без темпов)'!$EP11</f>
        <v>0</v>
      </c>
      <c r="AI40" s="13">
        <f>'Таблица (без темпов)'!$EM12</f>
        <v>0</v>
      </c>
      <c r="AJ40" s="13">
        <f>'Таблица (без темпов)'!$EN12</f>
        <v>0</v>
      </c>
      <c r="AK40" s="13">
        <f>'Таблица (без темпов)'!$EO12</f>
        <v>0</v>
      </c>
      <c r="AL40" s="13">
        <f>'Таблица (без темпов)'!$EP12</f>
        <v>0</v>
      </c>
      <c r="AM40" s="24">
        <f>'Таблица (без темпов)'!$EM13</f>
        <v>3400</v>
      </c>
      <c r="AN40" s="24">
        <f>'Таблица (без темпов)'!$EN13</f>
        <v>3578</v>
      </c>
      <c r="AO40" s="24">
        <f>'Таблица (без темпов)'!$EO13</f>
        <v>3410</v>
      </c>
      <c r="AP40" s="24">
        <f>'Таблица (без темпов)'!$EP13</f>
        <v>3740</v>
      </c>
      <c r="AQ40" s="13">
        <f>'Таблица (без темпов)'!$EM14</f>
        <v>65</v>
      </c>
      <c r="AR40" s="13">
        <f>'Таблица (без темпов)'!$EN14</f>
        <v>77</v>
      </c>
      <c r="AS40" s="13">
        <f>'Таблица (без темпов)'!$EO14</f>
        <v>65</v>
      </c>
      <c r="AT40" s="13">
        <f>'Таблица (без темпов)'!$EP14</f>
        <v>77</v>
      </c>
      <c r="AU40" s="24">
        <f>'Таблица (без темпов)'!$EM15</f>
        <v>204</v>
      </c>
      <c r="AV40" s="24">
        <f>'Таблица (без темпов)'!$EN15</f>
        <v>275</v>
      </c>
      <c r="AW40" s="24">
        <f>'Таблица (без темпов)'!$EO15</f>
        <v>201</v>
      </c>
      <c r="AX40" s="24">
        <f>'Таблица (без темпов)'!$EP15</f>
        <v>275</v>
      </c>
      <c r="AY40" s="13">
        <f>'Таблица (без темпов)'!$EM16</f>
        <v>100</v>
      </c>
      <c r="AZ40" s="13">
        <f>'Таблица (без темпов)'!$EN16</f>
        <v>270</v>
      </c>
      <c r="BA40" s="13">
        <f>'Таблица (без темпов)'!$EO16</f>
        <v>100</v>
      </c>
      <c r="BB40" s="13">
        <f>'Таблица (без темпов)'!$EP16</f>
        <v>270</v>
      </c>
      <c r="BC40" s="24">
        <f>'Таблица (без темпов)'!$EM17</f>
        <v>20</v>
      </c>
      <c r="BD40" s="24">
        <f>'Таблица (без темпов)'!$EN17</f>
        <v>35</v>
      </c>
      <c r="BE40" s="24">
        <f>'Таблица (без темпов)'!$EO17</f>
        <v>26</v>
      </c>
      <c r="BF40" s="24">
        <f>'Таблица (без темпов)'!$EP17</f>
        <v>50</v>
      </c>
      <c r="BG40" s="24">
        <f>'Таблица (без темпов)'!$EM18</f>
        <v>76</v>
      </c>
      <c r="BH40" s="24">
        <f>'Таблица (без темпов)'!$EN18</f>
        <v>112</v>
      </c>
      <c r="BI40" s="24">
        <f>'Таблица (без темпов)'!$EO18</f>
        <v>69</v>
      </c>
      <c r="BJ40" s="24">
        <f>'Таблица (без темпов)'!$EP18</f>
        <v>112</v>
      </c>
      <c r="BK40" s="13">
        <f>'Таблица (без темпов)'!$EM19</f>
        <v>142</v>
      </c>
      <c r="BL40" s="13">
        <f>'Таблица (без темпов)'!$EN19</f>
        <v>145</v>
      </c>
      <c r="BM40" s="12">
        <f>'Таблица (без темпов)'!$EO19</f>
        <v>141</v>
      </c>
      <c r="BN40" s="12">
        <f>'Таблица (без темпов)'!$EP19</f>
        <v>145</v>
      </c>
      <c r="BO40" s="24">
        <f>'Таблица (без темпов)'!$EM20</f>
        <v>40</v>
      </c>
      <c r="BP40" s="24">
        <f>'Таблица (без темпов)'!$EN20</f>
        <v>56</v>
      </c>
      <c r="BQ40" s="24">
        <f>'Таблица (без темпов)'!$EO20</f>
        <v>40</v>
      </c>
      <c r="BR40" s="24">
        <f>'Таблица (без темпов)'!$EP20</f>
        <v>56</v>
      </c>
      <c r="BS40" s="13">
        <f>'Таблица (без темпов)'!$EM21</f>
        <v>36</v>
      </c>
      <c r="BT40" s="13">
        <f>'Таблица (без темпов)'!$EN21</f>
        <v>55</v>
      </c>
      <c r="BU40" s="13">
        <f>'Таблица (без темпов)'!$EO21</f>
        <v>39</v>
      </c>
      <c r="BV40" s="13">
        <f>'Таблица (без темпов)'!$EP21</f>
        <v>59</v>
      </c>
      <c r="BW40" s="24">
        <f>'Таблица (без темпов)'!$EM22</f>
        <v>13</v>
      </c>
      <c r="BX40" s="24">
        <f>'Таблица (без темпов)'!$EN22</f>
        <v>21</v>
      </c>
      <c r="BY40" s="24">
        <f>'Таблица (без темпов)'!$EO22</f>
        <v>12</v>
      </c>
      <c r="BZ40" s="24">
        <f>'Таблица (без темпов)'!$EP22</f>
        <v>21</v>
      </c>
      <c r="CA40" s="13">
        <f>'Таблица (без темпов)'!$EM23</f>
        <v>12</v>
      </c>
      <c r="CB40" s="13">
        <f>'Таблица (без темпов)'!$EN23</f>
        <v>19</v>
      </c>
      <c r="CC40" s="13">
        <f>'Таблица (без темпов)'!$EO23</f>
        <v>12</v>
      </c>
      <c r="CD40" s="13">
        <f>'Таблица (без темпов)'!$EP23</f>
        <v>19</v>
      </c>
      <c r="CE40">
        <f>20-'Таблица (без темпов)'!EO24</f>
        <v>18</v>
      </c>
      <c r="CG40" s="20">
        <v>2</v>
      </c>
    </row>
    <row r="41" spans="1:85" s="20" customFormat="1" hidden="1" x14ac:dyDescent="0.25">
      <c r="A41" s="4">
        <v>36</v>
      </c>
      <c r="B41" s="3" t="s">
        <v>36</v>
      </c>
      <c r="C41" s="13">
        <f>'Таблица (без темпов)'!$EI4</f>
        <v>96</v>
      </c>
      <c r="D41" s="13">
        <f>'Таблица (без темпов)'!$EJ4</f>
        <v>130</v>
      </c>
      <c r="E41" s="12">
        <f>'Таблица (без темпов)'!$EK4</f>
        <v>110.5</v>
      </c>
      <c r="F41" s="13">
        <f>'Таблица (без темпов)'!$EL4</f>
        <v>130</v>
      </c>
      <c r="G41" s="26">
        <f>'Таблица (без темпов)'!$EI5</f>
        <v>40</v>
      </c>
      <c r="H41" s="26">
        <f>'Таблица (без темпов)'!$EJ5</f>
        <v>75</v>
      </c>
      <c r="I41" s="26">
        <f>'Таблица (без темпов)'!$EK5</f>
        <v>33</v>
      </c>
      <c r="J41" s="24">
        <f>'Таблица (без темпов)'!$EL5</f>
        <v>75</v>
      </c>
      <c r="K41" s="13">
        <f>'Таблица (без темпов)'!$EI6</f>
        <v>328</v>
      </c>
      <c r="L41" s="13">
        <f>'Таблица (без темпов)'!$EJ6</f>
        <v>428</v>
      </c>
      <c r="M41" s="13">
        <f>'Таблица (без темпов)'!$EK6</f>
        <v>328</v>
      </c>
      <c r="N41" s="13">
        <f>'Таблица (без темпов)'!$EL6</f>
        <v>428</v>
      </c>
      <c r="O41" s="24">
        <f>'Таблица (без темпов)'!$EI7</f>
        <v>171.43</v>
      </c>
      <c r="P41" s="24">
        <f>'Таблица (без темпов)'!$EJ7</f>
        <v>205.65</v>
      </c>
      <c r="Q41" s="24">
        <f>'Таблица (без темпов)'!$EK7</f>
        <v>145.30000000000001</v>
      </c>
      <c r="R41" s="24">
        <f>'Таблица (без темпов)'!$EL7</f>
        <v>205.65</v>
      </c>
      <c r="S41" s="13">
        <f>'Таблица (без темпов)'!$EI8</f>
        <v>2001</v>
      </c>
      <c r="T41" s="13">
        <f>'Таблица (без темпов)'!$EJ8</f>
        <v>2278</v>
      </c>
      <c r="U41" s="13">
        <f>'Таблица (без темпов)'!$EK8</f>
        <v>1918</v>
      </c>
      <c r="V41" s="13">
        <f>'Таблица (без темпов)'!$EL8</f>
        <v>2278</v>
      </c>
      <c r="W41" s="24">
        <f>'Таблица (без темпов)'!$EI9</f>
        <v>187</v>
      </c>
      <c r="X41" s="24">
        <f>'Таблица (без темпов)'!$EJ9</f>
        <v>213</v>
      </c>
      <c r="Y41" s="24">
        <f>'Таблица (без темпов)'!$EK9</f>
        <v>187</v>
      </c>
      <c r="Z41" s="26">
        <f>'Таблица (без темпов)'!$EL9</f>
        <v>213</v>
      </c>
      <c r="AA41" s="13">
        <f>'Таблица (без темпов)'!$EI10</f>
        <v>225</v>
      </c>
      <c r="AB41" s="13">
        <f>'Таблица (без темпов)'!$EJ10</f>
        <v>268</v>
      </c>
      <c r="AC41" s="12">
        <f>'Таблица (без темпов)'!$EK10</f>
        <v>252</v>
      </c>
      <c r="AD41" s="13">
        <f>'Таблица (без темпов)'!$EL10</f>
        <v>268</v>
      </c>
      <c r="AE41" s="24">
        <f>'Таблица (без темпов)'!$EI11</f>
        <v>0</v>
      </c>
      <c r="AF41" s="24">
        <f>'Таблица (без темпов)'!$EJ11</f>
        <v>0</v>
      </c>
      <c r="AG41" s="24">
        <f>'Таблица (без темпов)'!$EK11</f>
        <v>0</v>
      </c>
      <c r="AH41" s="24">
        <f>'Таблица (без темпов)'!$EL11</f>
        <v>0</v>
      </c>
      <c r="AI41" s="13">
        <f>'Таблица (без темпов)'!$EI12</f>
        <v>0</v>
      </c>
      <c r="AJ41" s="13">
        <f>'Таблица (без темпов)'!$EJ12</f>
        <v>0</v>
      </c>
      <c r="AK41" s="13">
        <f>'Таблица (без темпов)'!$EK12</f>
        <v>0</v>
      </c>
      <c r="AL41" s="13">
        <f>'Таблица (без темпов)'!$EL12</f>
        <v>0</v>
      </c>
      <c r="AM41" s="24">
        <f>'Таблица (без темпов)'!$EI13</f>
        <v>3401</v>
      </c>
      <c r="AN41" s="24">
        <f>'Таблица (без темпов)'!$EJ13</f>
        <v>3528</v>
      </c>
      <c r="AO41" s="24">
        <f>'Таблица (без темпов)'!$EK13</f>
        <v>3401</v>
      </c>
      <c r="AP41" s="24">
        <f>'Таблица (без темпов)'!$EL13</f>
        <v>3528</v>
      </c>
      <c r="AQ41" s="13">
        <f>'Таблица (без темпов)'!$EI14</f>
        <v>61</v>
      </c>
      <c r="AR41" s="13">
        <f>'Таблица (без темпов)'!$EJ14</f>
        <v>70</v>
      </c>
      <c r="AS41" s="13">
        <f>'Таблица (без темпов)'!$EK14</f>
        <v>68.12</v>
      </c>
      <c r="AT41" s="13">
        <f>'Таблица (без темпов)'!$EL14</f>
        <v>79.099999999999994</v>
      </c>
      <c r="AU41" s="24">
        <f>'Таблица (без темпов)'!$EI15</f>
        <v>230</v>
      </c>
      <c r="AV41" s="24">
        <f>'Таблица (без темпов)'!$EJ15</f>
        <v>286</v>
      </c>
      <c r="AW41" s="24">
        <f>'Таблица (без темпов)'!$EK15</f>
        <v>272</v>
      </c>
      <c r="AX41" s="24">
        <f>'Таблица (без темпов)'!$EL15</f>
        <v>286</v>
      </c>
      <c r="AY41" s="13">
        <f>'Таблица (без темпов)'!$EI16</f>
        <v>100</v>
      </c>
      <c r="AZ41" s="13">
        <f>'Таблица (без темпов)'!$EJ16</f>
        <v>276.67</v>
      </c>
      <c r="BA41" s="13">
        <f>'Таблица (без темпов)'!$EK16</f>
        <v>100</v>
      </c>
      <c r="BB41" s="13">
        <f>'Таблица (без темпов)'!$EL16</f>
        <v>276.67</v>
      </c>
      <c r="BC41" s="24">
        <f>'Таблица (без темпов)'!$EI17</f>
        <v>25</v>
      </c>
      <c r="BD41" s="24">
        <f>'Таблица (без темпов)'!$EJ17</f>
        <v>32</v>
      </c>
      <c r="BE41" s="24">
        <f>'Таблица (без темпов)'!$EK17</f>
        <v>23</v>
      </c>
      <c r="BF41" s="24">
        <f>'Таблица (без темпов)'!$EL17</f>
        <v>32</v>
      </c>
      <c r="BG41" s="24">
        <f>'Таблица (без темпов)'!$EI18</f>
        <v>61</v>
      </c>
      <c r="BH41" s="24">
        <f>'Таблица (без темпов)'!$EJ18</f>
        <v>75</v>
      </c>
      <c r="BI41" s="24">
        <f>'Таблица (без темпов)'!$EK18</f>
        <v>71.59</v>
      </c>
      <c r="BJ41" s="24">
        <f>'Таблица (без темпов)'!$EL18</f>
        <v>77.599999999999994</v>
      </c>
      <c r="BK41" s="13">
        <f>'Таблица (без темпов)'!$EI19</f>
        <v>138</v>
      </c>
      <c r="BL41" s="13">
        <f>'Таблица (без темпов)'!$EJ19</f>
        <v>183</v>
      </c>
      <c r="BM41" s="13">
        <f>'Таблица (без темпов)'!$EK19</f>
        <v>144.88</v>
      </c>
      <c r="BN41" s="13">
        <f>'Таблица (без темпов)'!$EL19</f>
        <v>183</v>
      </c>
      <c r="BO41" s="24">
        <f>'Таблица (без темпов)'!$EI20</f>
        <v>43.99</v>
      </c>
      <c r="BP41" s="24">
        <f>'Таблица (без темпов)'!$EJ20</f>
        <v>66.88</v>
      </c>
      <c r="BQ41" s="24">
        <f>'Таблица (без темпов)'!$EK20</f>
        <v>43.99</v>
      </c>
      <c r="BR41" s="24">
        <f>'Таблица (без темпов)'!$EL20</f>
        <v>66.88</v>
      </c>
      <c r="BS41" s="13">
        <f>'Таблица (без темпов)'!$EI21</f>
        <v>39</v>
      </c>
      <c r="BT41" s="13">
        <f>'Таблица (без темпов)'!$EJ21</f>
        <v>52</v>
      </c>
      <c r="BU41" s="13">
        <f>'Таблица (без темпов)'!$EK21</f>
        <v>43.3</v>
      </c>
      <c r="BV41" s="13">
        <f>'Таблица (без темпов)'!$EL21</f>
        <v>52</v>
      </c>
      <c r="BW41" s="24">
        <f>'Таблица (без темпов)'!$EI22</f>
        <v>14</v>
      </c>
      <c r="BX41" s="24">
        <f>'Таблица (без темпов)'!$EJ22</f>
        <v>20</v>
      </c>
      <c r="BY41" s="24">
        <f>'Таблица (без темпов)'!$EK22</f>
        <v>14</v>
      </c>
      <c r="BZ41" s="24">
        <f>'Таблица (без темпов)'!$EL22</f>
        <v>20</v>
      </c>
      <c r="CA41" s="13">
        <f>'Таблица (без темпов)'!$EI23</f>
        <v>12</v>
      </c>
      <c r="CB41" s="13">
        <f>'Таблица (без темпов)'!$EJ23</f>
        <v>20</v>
      </c>
      <c r="CC41" s="13">
        <f>'Таблица (без темпов)'!$EK23</f>
        <v>12</v>
      </c>
      <c r="CD41" s="13">
        <f>'Таблица (без темпов)'!$EL23</f>
        <v>20</v>
      </c>
      <c r="CE41">
        <f>20-'Таблица (без темпов)'!EK24</f>
        <v>18</v>
      </c>
      <c r="CF41" s="20">
        <v>0</v>
      </c>
      <c r="CG41" s="70"/>
    </row>
    <row r="42" spans="1:85" s="19" customFormat="1" hidden="1" x14ac:dyDescent="0.25"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19">
        <f>SUM(CE6:CE41)</f>
        <v>571</v>
      </c>
      <c r="CF42" s="19">
        <f>SUM(CF6:CF41)</f>
        <v>20</v>
      </c>
      <c r="CG42" s="19">
        <f>SUM(CG6:CG41)</f>
        <v>20</v>
      </c>
    </row>
    <row r="43" spans="1:85" s="19" customFormat="1" hidden="1" x14ac:dyDescent="0.25">
      <c r="B43" s="30" t="s">
        <v>74</v>
      </c>
      <c r="C43" s="29"/>
      <c r="D43" s="29"/>
      <c r="E43" s="29"/>
      <c r="F43" s="29">
        <f>36-F44</f>
        <v>29</v>
      </c>
      <c r="G43" s="29"/>
      <c r="H43" s="29"/>
      <c r="I43" s="29"/>
      <c r="J43" s="29">
        <f>36-J44</f>
        <v>28</v>
      </c>
      <c r="K43" s="29"/>
      <c r="L43" s="29"/>
      <c r="M43" s="29"/>
      <c r="N43" s="29">
        <f>36-N44</f>
        <v>28</v>
      </c>
      <c r="O43" s="29"/>
      <c r="P43" s="29"/>
      <c r="Q43" s="29"/>
      <c r="R43" s="29">
        <f>36-R44</f>
        <v>29</v>
      </c>
      <c r="S43" s="29"/>
      <c r="T43" s="29"/>
      <c r="U43" s="29"/>
      <c r="V43" s="29">
        <f>36-V44</f>
        <v>30</v>
      </c>
      <c r="W43" s="29"/>
      <c r="X43" s="29"/>
      <c r="Y43" s="29"/>
      <c r="Z43" s="29">
        <f>36-Z44</f>
        <v>29</v>
      </c>
      <c r="AA43" s="29"/>
      <c r="AB43" s="29"/>
      <c r="AC43" s="29"/>
      <c r="AD43" s="29">
        <f>36-AD44</f>
        <v>29</v>
      </c>
      <c r="AE43" s="29"/>
      <c r="AF43" s="29" t="str">
        <f>B21</f>
        <v>Мирнинский</v>
      </c>
      <c r="AG43" s="29" t="str">
        <f>B29</f>
        <v xml:space="preserve">Оленекский </v>
      </c>
      <c r="AH43" s="29">
        <v>2</v>
      </c>
      <c r="AI43" s="29"/>
      <c r="AJ43" s="33" t="s">
        <v>76</v>
      </c>
      <c r="AK43" s="33"/>
      <c r="AL43" s="33">
        <v>8</v>
      </c>
      <c r="AM43" s="29"/>
      <c r="AN43" s="29"/>
      <c r="AO43" s="29"/>
      <c r="AP43" s="29">
        <f>36-AP44</f>
        <v>33</v>
      </c>
      <c r="AQ43" s="29"/>
      <c r="AR43" s="29"/>
      <c r="AS43" s="29"/>
      <c r="AT43" s="29">
        <f>36-AT44</f>
        <v>35</v>
      </c>
      <c r="AU43" s="29"/>
      <c r="AV43" s="29"/>
      <c r="AW43" s="29"/>
      <c r="AX43" s="29">
        <f>36-AX44</f>
        <v>31</v>
      </c>
      <c r="AY43" s="29"/>
      <c r="AZ43" s="29"/>
      <c r="BA43" s="29"/>
      <c r="BB43" s="29">
        <f>36-BB44</f>
        <v>21</v>
      </c>
      <c r="BC43" s="29"/>
      <c r="BD43" s="29"/>
      <c r="BE43" s="29"/>
      <c r="BF43" s="29">
        <f>36-BF44</f>
        <v>34</v>
      </c>
      <c r="BG43" s="29"/>
      <c r="BH43" s="29"/>
      <c r="BI43" s="29"/>
      <c r="BJ43" s="29">
        <f>36-BJ44</f>
        <v>35</v>
      </c>
      <c r="BK43" s="29"/>
      <c r="BL43" s="29"/>
      <c r="BM43" s="29"/>
      <c r="BN43" s="29">
        <f>36-BN44</f>
        <v>30</v>
      </c>
      <c r="BO43" s="29"/>
      <c r="BP43" s="29"/>
      <c r="BQ43" s="29"/>
      <c r="BR43" s="29">
        <f>36-BR44</f>
        <v>33</v>
      </c>
      <c r="BS43" s="29"/>
      <c r="BT43" s="29"/>
      <c r="BU43" s="29"/>
      <c r="BV43" s="29">
        <f>36-BV44</f>
        <v>35</v>
      </c>
      <c r="BW43" s="29"/>
      <c r="BX43" s="29"/>
      <c r="BY43" s="29"/>
      <c r="BZ43" s="29">
        <f>36-BZ44</f>
        <v>34</v>
      </c>
      <c r="CA43" s="29"/>
      <c r="CB43" s="29"/>
      <c r="CC43" s="29"/>
      <c r="CD43" s="29">
        <f>36-CD44</f>
        <v>35</v>
      </c>
      <c r="CE43" s="19">
        <f>SUM(C43:CD43)</f>
        <v>568</v>
      </c>
    </row>
    <row r="44" spans="1:85" s="19" customFormat="1" ht="35.25" hidden="1" customHeight="1" x14ac:dyDescent="0.25">
      <c r="B44" s="30" t="s">
        <v>75</v>
      </c>
      <c r="C44" s="29" t="str">
        <f>B11</f>
        <v>Булунский</v>
      </c>
      <c r="D44" s="29"/>
      <c r="E44" s="29"/>
      <c r="F44" s="29">
        <v>7</v>
      </c>
      <c r="G44" s="29"/>
      <c r="H44" s="29"/>
      <c r="I44" s="29" t="str">
        <f>B8</f>
        <v>Аллаиховский</v>
      </c>
      <c r="J44" s="29">
        <v>8</v>
      </c>
      <c r="K44" s="29"/>
      <c r="L44" s="29" t="str">
        <f>B11</f>
        <v>Булунский</v>
      </c>
      <c r="M44" s="29" t="str">
        <f>B33</f>
        <v>Томпонский</v>
      </c>
      <c r="N44" s="29">
        <v>8</v>
      </c>
      <c r="O44" s="29"/>
      <c r="P44" s="29" t="str">
        <f>B9</f>
        <v>Анабарский</v>
      </c>
      <c r="Q44" s="29" t="str">
        <f>B13</f>
        <v>Верхнеколымский</v>
      </c>
      <c r="R44" s="29">
        <v>7</v>
      </c>
      <c r="S44" s="29"/>
      <c r="T44" s="29" t="str">
        <f>B6</f>
        <v>Абыйский</v>
      </c>
      <c r="U44" s="29" t="str">
        <f>B9</f>
        <v>Анабарский</v>
      </c>
      <c r="V44" s="29">
        <v>6</v>
      </c>
      <c r="W44" s="29"/>
      <c r="X44" s="29"/>
      <c r="Y44" s="29" t="str">
        <f>B29</f>
        <v xml:space="preserve">Оленекский </v>
      </c>
      <c r="Z44" s="29">
        <v>7</v>
      </c>
      <c r="AA44" s="29"/>
      <c r="AB44" s="29" t="str">
        <f>B6</f>
        <v>Абыйский</v>
      </c>
      <c r="AC44" s="29"/>
      <c r="AD44" s="29">
        <v>7</v>
      </c>
      <c r="AE44" s="29"/>
      <c r="AF44" s="29"/>
      <c r="AG44" s="29"/>
      <c r="AH44" s="29">
        <v>35</v>
      </c>
      <c r="AI44" s="29"/>
      <c r="AJ44" s="33" t="str">
        <f>B12</f>
        <v>Верхневилюйский</v>
      </c>
      <c r="AK44" s="33" t="str">
        <f>B21</f>
        <v>Мирнинский</v>
      </c>
      <c r="AL44" s="33" t="str">
        <f>B23</f>
        <v>Намский</v>
      </c>
      <c r="AM44" s="29"/>
      <c r="AN44" s="29" t="str">
        <f>B6</f>
        <v>Абыйский</v>
      </c>
      <c r="AO44" s="29" t="str">
        <f>B9</f>
        <v>Анабарский</v>
      </c>
      <c r="AP44" s="29">
        <v>3</v>
      </c>
      <c r="AQ44" s="29"/>
      <c r="AR44" s="29" t="str">
        <f>B9</f>
        <v>Анабарский</v>
      </c>
      <c r="AS44" s="29"/>
      <c r="AT44" s="29">
        <v>1</v>
      </c>
      <c r="AU44" s="29"/>
      <c r="AV44" s="29" t="str">
        <f>B8</f>
        <v>Аллаиховский</v>
      </c>
      <c r="AW44" s="29" t="str">
        <f>B11</f>
        <v>Булунский</v>
      </c>
      <c r="AX44" s="29">
        <v>5</v>
      </c>
      <c r="AY44" s="29" t="str">
        <f>B8</f>
        <v>Аллаиховский</v>
      </c>
      <c r="AZ44" s="29" t="str">
        <f>B9</f>
        <v>Анабарский</v>
      </c>
      <c r="BA44" s="29" t="str">
        <f>B11</f>
        <v>Булунский</v>
      </c>
      <c r="BB44" s="29">
        <v>15</v>
      </c>
      <c r="BC44" s="29"/>
      <c r="BD44" s="29" t="str">
        <f>B9</f>
        <v>Анабарский</v>
      </c>
      <c r="BE44" s="29" t="str">
        <f>B8</f>
        <v>Аллаиховский</v>
      </c>
      <c r="BF44" s="29">
        <v>2</v>
      </c>
      <c r="BG44" s="29"/>
      <c r="BH44" s="29" t="str">
        <f>B9</f>
        <v>Анабарский</v>
      </c>
      <c r="BI44" s="29"/>
      <c r="BJ44" s="29">
        <v>1</v>
      </c>
      <c r="BK44" s="29"/>
      <c r="BL44" s="29" t="str">
        <f>B8</f>
        <v>Аллаиховский</v>
      </c>
      <c r="BM44" s="29" t="str">
        <f>B17</f>
        <v>Жиганский</v>
      </c>
      <c r="BN44" s="29">
        <v>6</v>
      </c>
      <c r="BO44" s="29"/>
      <c r="BP44" s="29"/>
      <c r="BQ44" s="29" t="str">
        <f>B9</f>
        <v>Анабарский</v>
      </c>
      <c r="BR44" s="29">
        <v>3</v>
      </c>
      <c r="BS44" s="29"/>
      <c r="BT44" s="29"/>
      <c r="BU44" s="29" t="str">
        <f>B9</f>
        <v>Анабарский</v>
      </c>
      <c r="BV44" s="29">
        <v>1</v>
      </c>
      <c r="BW44" s="29"/>
      <c r="BX44" s="29"/>
      <c r="BY44" s="29" t="str">
        <f>B11</f>
        <v>Булунский</v>
      </c>
      <c r="BZ44" s="29">
        <v>2</v>
      </c>
      <c r="CA44" s="29"/>
      <c r="CB44" s="29"/>
      <c r="CC44" s="29" t="str">
        <f>B9</f>
        <v>Анабарский</v>
      </c>
      <c r="CD44" s="29">
        <v>1</v>
      </c>
      <c r="CE44" s="19">
        <f>SUM(C44:CD44)+31</f>
        <v>156</v>
      </c>
    </row>
    <row r="45" spans="1:85" s="19" customFormat="1" ht="38.25" hidden="1" customHeight="1" x14ac:dyDescent="0.25">
      <c r="B45" s="30"/>
      <c r="C45" s="29" t="str">
        <f>B9</f>
        <v>Анабарский</v>
      </c>
      <c r="D45" s="29" t="str">
        <f>B17</f>
        <v>Жиганский</v>
      </c>
      <c r="E45" s="29" t="str">
        <f>B18</f>
        <v>Кобяйский</v>
      </c>
      <c r="F45" s="29"/>
      <c r="G45" s="29"/>
      <c r="H45" s="29"/>
      <c r="I45" s="29" t="str">
        <f>B9</f>
        <v>Анабарский</v>
      </c>
      <c r="J45" s="29" t="str">
        <f>B17</f>
        <v>Жиганский</v>
      </c>
      <c r="K45" s="29"/>
      <c r="L45" s="29" t="str">
        <f>B14</f>
        <v xml:space="preserve">Верхоянский </v>
      </c>
      <c r="M45" s="29" t="str">
        <f>B35</f>
        <v>Усть-Майский</v>
      </c>
      <c r="N45" s="29"/>
      <c r="O45" s="29"/>
      <c r="P45" s="29" t="str">
        <f>B11</f>
        <v>Булунский</v>
      </c>
      <c r="Q45" s="29" t="str">
        <f>B29</f>
        <v xml:space="preserve">Оленекский </v>
      </c>
      <c r="R45" s="29"/>
      <c r="S45" s="29"/>
      <c r="T45" s="29"/>
      <c r="U45" s="29" t="str">
        <f>B17</f>
        <v>Жиганский</v>
      </c>
      <c r="V45" s="29"/>
      <c r="W45" s="29"/>
      <c r="X45" s="29" t="str">
        <f>B9</f>
        <v>Анабарский</v>
      </c>
      <c r="Y45" s="29" t="str">
        <f>B36</f>
        <v>Усть-Янский</v>
      </c>
      <c r="Z45" s="29"/>
      <c r="AA45" s="29"/>
      <c r="AB45" s="29" t="str">
        <f>B9</f>
        <v>Анабарский</v>
      </c>
      <c r="AC45" s="29" t="str">
        <f>B29</f>
        <v xml:space="preserve">Оленекский </v>
      </c>
      <c r="AD45" s="29"/>
      <c r="AE45" s="29"/>
      <c r="AF45" s="29"/>
      <c r="AG45" s="29"/>
      <c r="AH45" s="29"/>
      <c r="AI45" s="29"/>
      <c r="AJ45" s="33" t="str">
        <f>B26</f>
        <v>Нюрбинский</v>
      </c>
      <c r="AK45" s="33" t="str">
        <f>B10</f>
        <v>Амгинский</v>
      </c>
      <c r="AL45" s="33" t="str">
        <f>B38</f>
        <v>Чурапчинский</v>
      </c>
      <c r="AM45" s="29"/>
      <c r="AN45" s="29" t="str">
        <f>B39</f>
        <v>Эвено-Бытантайский</v>
      </c>
      <c r="AO45" s="29"/>
      <c r="AP45" s="29"/>
      <c r="AQ45" s="29"/>
      <c r="AR45" s="29"/>
      <c r="AS45" s="29"/>
      <c r="AT45" s="29"/>
      <c r="AU45" s="29"/>
      <c r="AV45" s="29" t="str">
        <f>B17</f>
        <v>Жиганский</v>
      </c>
      <c r="AW45" s="29" t="str">
        <f>B22</f>
        <v>Момский</v>
      </c>
      <c r="AX45" s="29"/>
      <c r="AY45" s="29" t="str">
        <f>B12</f>
        <v>Верхневилюйский</v>
      </c>
      <c r="AZ45" s="29" t="str">
        <f>B13</f>
        <v>Верхнеколымский</v>
      </c>
      <c r="BA45" s="29" t="str">
        <f>B14</f>
        <v xml:space="preserve">Верхоянский </v>
      </c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 t="str">
        <f>B33</f>
        <v>Томпонский</v>
      </c>
      <c r="BM45" s="29" t="str">
        <f>B39</f>
        <v>Эвено-Бытантайский</v>
      </c>
      <c r="BN45" s="29"/>
      <c r="BO45" s="29"/>
      <c r="BP45" s="29"/>
      <c r="BQ45" s="29" t="str">
        <f>B25</f>
        <v>Нижнеколымский</v>
      </c>
      <c r="BR45" s="29"/>
      <c r="BS45" s="29"/>
      <c r="BT45" s="29"/>
      <c r="BU45" s="29"/>
      <c r="BV45" s="29"/>
      <c r="BW45" s="29"/>
      <c r="BX45" s="29"/>
      <c r="BY45" s="29" t="str">
        <f>B9</f>
        <v>Анабарский</v>
      </c>
      <c r="BZ45" s="29"/>
      <c r="CA45" s="29"/>
      <c r="CB45" s="29"/>
      <c r="CC45" s="29"/>
      <c r="CD45" s="29"/>
    </row>
    <row r="46" spans="1:85" s="19" customFormat="1" ht="35.25" hidden="1" customHeight="1" x14ac:dyDescent="0.25">
      <c r="B46" s="30"/>
      <c r="C46" s="29" t="str">
        <f>B35</f>
        <v>Усть-Майский</v>
      </c>
      <c r="D46" s="29"/>
      <c r="E46" s="29" t="str">
        <f>B25</f>
        <v>Нижнеколымский</v>
      </c>
      <c r="F46" s="29"/>
      <c r="G46" s="29"/>
      <c r="H46" s="29"/>
      <c r="I46" s="29" t="str">
        <f>B30</f>
        <v>Среднеколымский</v>
      </c>
      <c r="J46" s="29" t="str">
        <f>B39</f>
        <v>Эвено-Бытантайский</v>
      </c>
      <c r="K46" s="29"/>
      <c r="L46" s="29" t="str">
        <f>B29</f>
        <v xml:space="preserve">Оленекский </v>
      </c>
      <c r="M46" s="29" t="str">
        <f>B39</f>
        <v>Эвено-Бытантайский</v>
      </c>
      <c r="N46" s="29"/>
      <c r="O46" s="29"/>
      <c r="P46" s="29" t="str">
        <f>B14</f>
        <v xml:space="preserve">Верхоянский </v>
      </c>
      <c r="Q46" s="29" t="str">
        <f>B30</f>
        <v>Среднеколымский</v>
      </c>
      <c r="R46" s="29" t="str">
        <f>B36</f>
        <v>Усть-Янский</v>
      </c>
      <c r="S46" s="29"/>
      <c r="T46" s="29" t="str">
        <f>B29</f>
        <v xml:space="preserve">Оленекский </v>
      </c>
      <c r="U46" s="29" t="str">
        <f>B36</f>
        <v>Усть-Янский</v>
      </c>
      <c r="V46" s="29"/>
      <c r="W46" s="29"/>
      <c r="X46" s="29" t="str">
        <f>B17</f>
        <v>Жиганский</v>
      </c>
      <c r="Y46" s="29" t="str">
        <f>B39</f>
        <v>Эвено-Бытантайский</v>
      </c>
      <c r="Z46" s="29"/>
      <c r="AA46" s="29"/>
      <c r="AB46" s="29" t="str">
        <f>B18</f>
        <v>Кобяйский</v>
      </c>
      <c r="AC46" s="29" t="str">
        <f>B30</f>
        <v>Среднеколымский</v>
      </c>
      <c r="AD46" s="29"/>
      <c r="AE46" s="29"/>
      <c r="AF46" s="29"/>
      <c r="AG46" s="29"/>
      <c r="AH46" s="29"/>
      <c r="AI46" s="29"/>
      <c r="AJ46" s="33" t="str">
        <f>B14</f>
        <v xml:space="preserve">Верхоянский </v>
      </c>
      <c r="AK46" s="33" t="str">
        <f>B30</f>
        <v>Среднеколымский</v>
      </c>
      <c r="AL46" s="33"/>
      <c r="AM46" s="29"/>
      <c r="AN46" s="29"/>
      <c r="AO46" s="29"/>
      <c r="AP46" s="29"/>
      <c r="AQ46" s="29"/>
      <c r="AR46" s="29"/>
      <c r="AS46" s="29"/>
      <c r="AT46" s="29"/>
      <c r="AU46" s="29"/>
      <c r="AV46" s="29" t="str">
        <f>B29</f>
        <v xml:space="preserve">Оленекский </v>
      </c>
      <c r="AW46" s="29"/>
      <c r="AX46" s="29"/>
      <c r="AY46" s="29" t="str">
        <f>B15</f>
        <v>Вилюйский</v>
      </c>
      <c r="AZ46" s="29" t="str">
        <f>B16</f>
        <v>Горный</v>
      </c>
      <c r="BA46" s="29" t="str">
        <f>B25</f>
        <v>Нижнеколымский</v>
      </c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 t="str">
        <f>B25</f>
        <v>Нижнеколымский</v>
      </c>
      <c r="BM46" s="29" t="str">
        <f>B29</f>
        <v xml:space="preserve">Оленекский </v>
      </c>
      <c r="BN46" s="29"/>
      <c r="BO46" s="29"/>
      <c r="BP46" s="29"/>
      <c r="BQ46" s="29" t="str">
        <f>B33</f>
        <v>Томпонский</v>
      </c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</row>
    <row r="47" spans="1:85" s="19" customFormat="1" ht="24.75" hidden="1" customHeight="1" x14ac:dyDescent="0.25">
      <c r="B47" s="30"/>
      <c r="C47" s="29" t="str">
        <f>B36</f>
        <v>Усть-Янский</v>
      </c>
      <c r="D47" s="29"/>
      <c r="E47" s="29"/>
      <c r="F47" s="29"/>
      <c r="G47" s="29"/>
      <c r="H47" s="29"/>
      <c r="I47" s="29" t="str">
        <f>B36</f>
        <v>Усть-Янский</v>
      </c>
      <c r="J47" s="29" t="str">
        <f>B11</f>
        <v>Булунский</v>
      </c>
      <c r="K47" s="29"/>
      <c r="L47" s="29" t="str">
        <f>B8</f>
        <v>Аллаиховский</v>
      </c>
      <c r="M47" s="29" t="str">
        <f>B10</f>
        <v>Амгинский</v>
      </c>
      <c r="N47" s="29"/>
      <c r="O47" s="29"/>
      <c r="P47" s="29"/>
      <c r="Q47" s="29"/>
      <c r="R47" s="29"/>
      <c r="S47" s="29"/>
      <c r="T47" s="29"/>
      <c r="U47" s="29" t="str">
        <f>B39</f>
        <v>Эвено-Бытантайский</v>
      </c>
      <c r="V47" s="29"/>
      <c r="W47" s="29"/>
      <c r="X47" s="29" t="str">
        <f>B18</f>
        <v>Кобяйский</v>
      </c>
      <c r="Y47" s="29"/>
      <c r="Z47" s="29"/>
      <c r="AA47" s="29"/>
      <c r="AB47" s="29" t="str">
        <f>B35</f>
        <v>Усть-Майский</v>
      </c>
      <c r="AC47" s="29" t="str">
        <f>B39</f>
        <v>Эвено-Бытантайский</v>
      </c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 t="str">
        <f>B30</f>
        <v>Среднеколымский</v>
      </c>
      <c r="AZ47" s="29" t="str">
        <f>B37</f>
        <v>Хангаласский</v>
      </c>
      <c r="BA47" s="29" t="str">
        <f>B35</f>
        <v>Усть-Майский</v>
      </c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</row>
    <row r="48" spans="1:85" s="19" customFormat="1" hidden="1" x14ac:dyDescent="0.25">
      <c r="B48" s="30"/>
      <c r="C48" s="29"/>
      <c r="D48" s="29"/>
      <c r="E48" s="29"/>
      <c r="F48" s="29"/>
      <c r="G48" s="29"/>
      <c r="H48" s="29"/>
      <c r="I48" s="29" t="str">
        <f>B25</f>
        <v>Нижнеколымский</v>
      </c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 t="str">
        <f>B22</f>
        <v>Момский</v>
      </c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 t="str">
        <f>B36</f>
        <v>Усть-Янский</v>
      </c>
      <c r="AZ48" s="29" t="str">
        <f>B38</f>
        <v>Чурапчинский</v>
      </c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</row>
    <row r="49" spans="1:85" s="19" customFormat="1" x14ac:dyDescent="0.25">
      <c r="B49" s="30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 t="str">
        <f>B39</f>
        <v>Эвено-Бытантайский</v>
      </c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G49" s="77"/>
    </row>
    <row r="50" spans="1:85" x14ac:dyDescent="0.25">
      <c r="D50" s="5"/>
      <c r="E50" s="5"/>
      <c r="CE50" t="s">
        <v>82</v>
      </c>
    </row>
    <row r="51" spans="1:85" ht="15" customHeight="1" x14ac:dyDescent="0.25">
      <c r="B51" s="98"/>
      <c r="C51" s="102" t="str">
        <f>C4</f>
        <v>На 1 ноября       2023</v>
      </c>
      <c r="D51" s="101"/>
      <c r="E51" s="100" t="str">
        <f>E4</f>
        <v>На 1 декабря  2023</v>
      </c>
      <c r="F51" s="101"/>
      <c r="G51" s="100" t="str">
        <f>C51</f>
        <v>На 1 ноября       2023</v>
      </c>
      <c r="H51" s="101"/>
      <c r="I51" s="100" t="str">
        <f>E51</f>
        <v>На 1 декабря  2023</v>
      </c>
      <c r="J51" s="101"/>
      <c r="K51" s="100" t="str">
        <f>G51</f>
        <v>На 1 ноября       2023</v>
      </c>
      <c r="L51" s="101"/>
      <c r="M51" s="100" t="str">
        <f>I51</f>
        <v>На 1 декабря  2023</v>
      </c>
      <c r="N51" s="101"/>
      <c r="O51" s="100" t="str">
        <f>K51</f>
        <v>На 1 ноября       2023</v>
      </c>
      <c r="P51" s="101"/>
      <c r="Q51" s="100" t="str">
        <f>M51</f>
        <v>На 1 декабря  2023</v>
      </c>
      <c r="R51" s="101"/>
      <c r="S51" s="100" t="str">
        <f>O51</f>
        <v>На 1 ноября       2023</v>
      </c>
      <c r="T51" s="101"/>
      <c r="U51" s="100" t="str">
        <f>Q51</f>
        <v>На 1 декабря  2023</v>
      </c>
      <c r="V51" s="101"/>
      <c r="W51" s="100" t="str">
        <f>S51</f>
        <v>На 1 ноября       2023</v>
      </c>
      <c r="X51" s="101"/>
      <c r="Y51" s="100" t="str">
        <f>U51</f>
        <v>На 1 декабря  2023</v>
      </c>
      <c r="Z51" s="101"/>
      <c r="AA51" s="100" t="str">
        <f>W51</f>
        <v>На 1 ноября       2023</v>
      </c>
      <c r="AB51" s="101"/>
      <c r="AC51" s="100" t="str">
        <f>Y51</f>
        <v>На 1 декабря  2023</v>
      </c>
      <c r="AD51" s="101"/>
      <c r="AE51" s="100" t="str">
        <f>AA51</f>
        <v>На 1 ноября       2023</v>
      </c>
      <c r="AF51" s="101"/>
      <c r="AG51" s="100" t="str">
        <f>AC51</f>
        <v>На 1 декабря  2023</v>
      </c>
      <c r="AH51" s="101"/>
      <c r="AI51" s="100" t="str">
        <f>AE51</f>
        <v>На 1 ноября       2023</v>
      </c>
      <c r="AJ51" s="101"/>
      <c r="AK51" s="100" t="str">
        <f>AG51</f>
        <v>На 1 декабря  2023</v>
      </c>
      <c r="AL51" s="101"/>
      <c r="AM51" s="100" t="str">
        <f>AI51</f>
        <v>На 1 ноября       2023</v>
      </c>
      <c r="AN51" s="101"/>
      <c r="AO51" s="100" t="str">
        <f>AK51</f>
        <v>На 1 декабря  2023</v>
      </c>
      <c r="AP51" s="101"/>
      <c r="AQ51" s="100" t="str">
        <f>AM51</f>
        <v>На 1 ноября       2023</v>
      </c>
      <c r="AR51" s="101"/>
      <c r="AS51" s="100" t="str">
        <f>AO51</f>
        <v>На 1 декабря  2023</v>
      </c>
      <c r="AT51" s="101"/>
      <c r="AU51" s="100" t="str">
        <f>AQ51</f>
        <v>На 1 ноября       2023</v>
      </c>
      <c r="AV51" s="101"/>
      <c r="AW51" s="100" t="str">
        <f>AS51</f>
        <v>На 1 декабря  2023</v>
      </c>
      <c r="AX51" s="101"/>
      <c r="AY51" s="100" t="str">
        <f>AU51</f>
        <v>На 1 ноября       2023</v>
      </c>
      <c r="AZ51" s="101"/>
      <c r="BA51" s="100" t="str">
        <f>AW51</f>
        <v>На 1 декабря  2023</v>
      </c>
      <c r="BB51" s="101"/>
      <c r="BC51" s="100" t="str">
        <f>AY51</f>
        <v>На 1 ноября       2023</v>
      </c>
      <c r="BD51" s="101"/>
      <c r="BE51" s="100" t="str">
        <f>BA51</f>
        <v>На 1 декабря  2023</v>
      </c>
      <c r="BF51" s="101"/>
      <c r="BG51" s="100" t="str">
        <f>BC51</f>
        <v>На 1 ноября       2023</v>
      </c>
      <c r="BH51" s="101"/>
      <c r="BI51" s="100" t="str">
        <f>BE51</f>
        <v>На 1 декабря  2023</v>
      </c>
      <c r="BJ51" s="101"/>
      <c r="BK51" s="100" t="str">
        <f>BG51</f>
        <v>На 1 ноября       2023</v>
      </c>
      <c r="BL51" s="101"/>
      <c r="BM51" s="100" t="str">
        <f>BI51</f>
        <v>На 1 декабря  2023</v>
      </c>
      <c r="BN51" s="101"/>
      <c r="BO51" s="100" t="str">
        <f>BK51</f>
        <v>На 1 ноября       2023</v>
      </c>
      <c r="BP51" s="101"/>
      <c r="BQ51" s="100" t="str">
        <f>BM51</f>
        <v>На 1 декабря  2023</v>
      </c>
      <c r="BR51" s="101"/>
      <c r="BS51" s="100" t="str">
        <f>BO51</f>
        <v>На 1 ноября       2023</v>
      </c>
      <c r="BT51" s="101"/>
      <c r="BU51" s="100" t="str">
        <f>BQ51</f>
        <v>На 1 декабря  2023</v>
      </c>
      <c r="BV51" s="101"/>
      <c r="BW51" s="100" t="str">
        <f>BS51</f>
        <v>На 1 ноября       2023</v>
      </c>
      <c r="BX51" s="101"/>
      <c r="BY51" s="100" t="str">
        <f>BU51</f>
        <v>На 1 декабря  2023</v>
      </c>
      <c r="BZ51" s="101"/>
      <c r="CA51" s="100" t="str">
        <f>BW51</f>
        <v>На 1 ноября       2023</v>
      </c>
      <c r="CB51" s="101"/>
      <c r="CC51" s="100" t="str">
        <f>BY51</f>
        <v>На 1 декабря  2023</v>
      </c>
      <c r="CD51" s="101"/>
    </row>
    <row r="52" spans="1:85" x14ac:dyDescent="0.25">
      <c r="B52" s="99"/>
      <c r="C52" s="51" t="s">
        <v>69</v>
      </c>
      <c r="D52" s="7" t="s">
        <v>70</v>
      </c>
      <c r="E52" s="51" t="s">
        <v>69</v>
      </c>
      <c r="F52" s="7" t="s">
        <v>70</v>
      </c>
      <c r="G52" s="51" t="s">
        <v>69</v>
      </c>
      <c r="H52" s="7" t="s">
        <v>70</v>
      </c>
      <c r="I52" s="51" t="s">
        <v>69</v>
      </c>
      <c r="J52" s="7" t="s">
        <v>70</v>
      </c>
      <c r="K52" s="51" t="s">
        <v>69</v>
      </c>
      <c r="L52" s="7" t="s">
        <v>70</v>
      </c>
      <c r="M52" s="51" t="s">
        <v>69</v>
      </c>
      <c r="N52" s="7" t="s">
        <v>70</v>
      </c>
      <c r="O52" s="51" t="s">
        <v>69</v>
      </c>
      <c r="P52" s="7" t="s">
        <v>70</v>
      </c>
      <c r="Q52" s="51" t="s">
        <v>69</v>
      </c>
      <c r="R52" s="7" t="s">
        <v>70</v>
      </c>
      <c r="S52" s="10" t="s">
        <v>69</v>
      </c>
      <c r="T52" s="11" t="s">
        <v>70</v>
      </c>
      <c r="U52" s="10" t="s">
        <v>69</v>
      </c>
      <c r="V52" s="11" t="s">
        <v>70</v>
      </c>
      <c r="W52" s="51" t="s">
        <v>69</v>
      </c>
      <c r="X52" s="7" t="s">
        <v>70</v>
      </c>
      <c r="Y52" s="51" t="s">
        <v>69</v>
      </c>
      <c r="Z52" s="7" t="s">
        <v>70</v>
      </c>
      <c r="AA52" s="51" t="s">
        <v>69</v>
      </c>
      <c r="AB52" s="7" t="s">
        <v>70</v>
      </c>
      <c r="AC52" s="51" t="s">
        <v>69</v>
      </c>
      <c r="AD52" s="7" t="s">
        <v>70</v>
      </c>
      <c r="AE52" s="51" t="s">
        <v>69</v>
      </c>
      <c r="AF52" s="7" t="s">
        <v>70</v>
      </c>
      <c r="AG52" s="51" t="s">
        <v>69</v>
      </c>
      <c r="AH52" s="7" t="s">
        <v>70</v>
      </c>
      <c r="AI52" s="51" t="s">
        <v>69</v>
      </c>
      <c r="AJ52" s="7" t="s">
        <v>70</v>
      </c>
      <c r="AK52" s="51" t="s">
        <v>69</v>
      </c>
      <c r="AL52" s="7" t="s">
        <v>70</v>
      </c>
      <c r="AM52" s="51" t="s">
        <v>69</v>
      </c>
      <c r="AN52" s="7" t="s">
        <v>70</v>
      </c>
      <c r="AO52" s="51" t="s">
        <v>69</v>
      </c>
      <c r="AP52" s="7" t="s">
        <v>70</v>
      </c>
      <c r="AQ52" s="51" t="s">
        <v>69</v>
      </c>
      <c r="AR52" s="7" t="s">
        <v>70</v>
      </c>
      <c r="AS52" s="51" t="s">
        <v>69</v>
      </c>
      <c r="AT52" s="7" t="s">
        <v>70</v>
      </c>
      <c r="AU52" s="51" t="s">
        <v>69</v>
      </c>
      <c r="AV52" s="7" t="s">
        <v>70</v>
      </c>
      <c r="AW52" s="51" t="s">
        <v>69</v>
      </c>
      <c r="AX52" s="7" t="s">
        <v>70</v>
      </c>
      <c r="AY52" s="51" t="s">
        <v>69</v>
      </c>
      <c r="AZ52" s="7" t="s">
        <v>70</v>
      </c>
      <c r="BA52" s="51" t="s">
        <v>69</v>
      </c>
      <c r="BB52" s="7" t="s">
        <v>70</v>
      </c>
      <c r="BC52" s="22" t="s">
        <v>69</v>
      </c>
      <c r="BD52" s="23" t="s">
        <v>70</v>
      </c>
      <c r="BE52" s="22" t="s">
        <v>69</v>
      </c>
      <c r="BF52" s="23" t="s">
        <v>70</v>
      </c>
      <c r="BG52" s="62" t="s">
        <v>69</v>
      </c>
      <c r="BH52" s="7" t="s">
        <v>70</v>
      </c>
      <c r="BI52" s="62" t="s">
        <v>69</v>
      </c>
      <c r="BJ52" s="7" t="s">
        <v>70</v>
      </c>
      <c r="BK52" s="8" t="s">
        <v>69</v>
      </c>
      <c r="BL52" s="9" t="s">
        <v>70</v>
      </c>
      <c r="BM52" s="8" t="s">
        <v>69</v>
      </c>
      <c r="BN52" s="9" t="s">
        <v>70</v>
      </c>
      <c r="BO52" s="62" t="s">
        <v>69</v>
      </c>
      <c r="BP52" s="7" t="s">
        <v>70</v>
      </c>
      <c r="BQ52" s="62" t="s">
        <v>69</v>
      </c>
      <c r="BR52" s="7" t="s">
        <v>70</v>
      </c>
      <c r="BS52" s="8" t="s">
        <v>69</v>
      </c>
      <c r="BT52" s="9" t="s">
        <v>70</v>
      </c>
      <c r="BU52" s="8" t="s">
        <v>69</v>
      </c>
      <c r="BV52" s="9" t="s">
        <v>70</v>
      </c>
      <c r="BW52" s="51" t="s">
        <v>69</v>
      </c>
      <c r="BX52" s="7" t="s">
        <v>70</v>
      </c>
      <c r="BY52" s="51" t="s">
        <v>69</v>
      </c>
      <c r="BZ52" s="7" t="s">
        <v>70</v>
      </c>
      <c r="CA52" s="8" t="s">
        <v>69</v>
      </c>
      <c r="CB52" s="9" t="s">
        <v>70</v>
      </c>
      <c r="CC52" s="8" t="s">
        <v>69</v>
      </c>
      <c r="CD52" s="9" t="s">
        <v>70</v>
      </c>
    </row>
    <row r="53" spans="1:85" x14ac:dyDescent="0.25">
      <c r="A53" s="4">
        <v>1</v>
      </c>
      <c r="B53" s="1" t="s">
        <v>2</v>
      </c>
      <c r="C53" s="4"/>
      <c r="D53" s="4"/>
      <c r="E53" s="60">
        <f t="shared" ref="E53:E88" si="0">E6/C6*100</f>
        <v>100</v>
      </c>
      <c r="F53" s="60">
        <f t="shared" ref="F53:F88" si="1">F6/D6*100</f>
        <v>100</v>
      </c>
      <c r="G53" s="64"/>
      <c r="H53" s="64"/>
      <c r="I53" s="60">
        <f>I6/G6*100</f>
        <v>100</v>
      </c>
      <c r="J53" s="60">
        <f>J6/H6*100</f>
        <v>100</v>
      </c>
      <c r="K53" s="64"/>
      <c r="L53" s="64"/>
      <c r="M53" s="60">
        <f>M6/K6*100</f>
        <v>100</v>
      </c>
      <c r="N53" s="60">
        <f>N6/L6*100</f>
        <v>100</v>
      </c>
      <c r="O53" s="64"/>
      <c r="P53" s="64"/>
      <c r="Q53" s="60" t="e">
        <f>Q6/O6*100</f>
        <v>#DIV/0!</v>
      </c>
      <c r="R53" s="60" t="e">
        <f>R6/P6*100</f>
        <v>#DIV/0!</v>
      </c>
      <c r="S53" s="64"/>
      <c r="T53" s="64"/>
      <c r="U53" s="60">
        <f>U6/S6*100</f>
        <v>100</v>
      </c>
      <c r="V53" s="60">
        <f>V6/T6*100</f>
        <v>100</v>
      </c>
      <c r="W53" s="64"/>
      <c r="X53" s="64"/>
      <c r="Y53" s="60" t="e">
        <f>Y6/W6*100</f>
        <v>#DIV/0!</v>
      </c>
      <c r="Z53" s="60" t="e">
        <f>Z6/X6*100</f>
        <v>#DIV/0!</v>
      </c>
      <c r="AA53" s="64"/>
      <c r="AB53" s="64"/>
      <c r="AC53" s="60" t="e">
        <f>AC6/AA6*100</f>
        <v>#DIV/0!</v>
      </c>
      <c r="AD53" s="60" t="e">
        <f>AD6/AB6*100</f>
        <v>#DIV/0!</v>
      </c>
      <c r="AE53" s="64"/>
      <c r="AF53" s="64"/>
      <c r="AG53" s="60" t="e">
        <f>AG6/AE6*100</f>
        <v>#DIV/0!</v>
      </c>
      <c r="AH53" s="60" t="e">
        <f>AH6/AF6*100</f>
        <v>#DIV/0!</v>
      </c>
      <c r="AI53" s="64"/>
      <c r="AJ53" s="64"/>
      <c r="AK53" s="60" t="e">
        <f>AK6/AI6*100</f>
        <v>#DIV/0!</v>
      </c>
      <c r="AL53" s="60" t="e">
        <f>AL6/AJ6*100</f>
        <v>#DIV/0!</v>
      </c>
      <c r="AM53" s="64"/>
      <c r="AN53" s="64"/>
      <c r="AO53" s="60" t="e">
        <f>AO6/AM6*100</f>
        <v>#DIV/0!</v>
      </c>
      <c r="AP53" s="60" t="e">
        <f>AP6/AN6*100</f>
        <v>#DIV/0!</v>
      </c>
      <c r="AQ53" s="64"/>
      <c r="AR53" s="64"/>
      <c r="AS53" s="60">
        <f>AS6/AQ6*100</f>
        <v>100</v>
      </c>
      <c r="AT53" s="60">
        <f>AT6/AR6*100</f>
        <v>109.58904109589041</v>
      </c>
      <c r="AU53" s="64"/>
      <c r="AV53" s="64"/>
      <c r="AW53" s="60">
        <f>AW6/AU6*100</f>
        <v>100</v>
      </c>
      <c r="AX53" s="60">
        <f>AX6/AV6*100</f>
        <v>100</v>
      </c>
      <c r="AY53" s="64"/>
      <c r="AZ53" s="64"/>
      <c r="BA53" s="60">
        <f>BA6/AY6*100</f>
        <v>100</v>
      </c>
      <c r="BB53" s="60">
        <f>BB6/AZ6*100</f>
        <v>100</v>
      </c>
      <c r="BC53" s="64"/>
      <c r="BD53" s="64"/>
      <c r="BE53" s="65">
        <f>BE6/BC6*100</f>
        <v>100</v>
      </c>
      <c r="BF53" s="65">
        <f>BF6/BD6*100</f>
        <v>100</v>
      </c>
      <c r="BG53" s="24"/>
      <c r="BH53" s="24"/>
      <c r="BI53" s="65">
        <f>BI6/BG6*100</f>
        <v>100</v>
      </c>
      <c r="BJ53" s="65">
        <f>BJ6/BH6*100</f>
        <v>100</v>
      </c>
      <c r="BK53" s="24"/>
      <c r="BL53" s="24"/>
      <c r="BM53" s="65">
        <f>BM6/BK6*100</f>
        <v>112.03174603174604</v>
      </c>
      <c r="BN53" s="65">
        <f>BN6/BL6*100</f>
        <v>100</v>
      </c>
      <c r="BO53" s="24"/>
      <c r="BP53" s="24"/>
      <c r="BQ53" s="65">
        <f>BQ6/BO6*100</f>
        <v>104.83870967741935</v>
      </c>
      <c r="BR53" s="65">
        <f>BR6/BP6*100</f>
        <v>100</v>
      </c>
      <c r="BS53" s="24"/>
      <c r="BT53" s="24"/>
      <c r="BU53" s="65">
        <f>BU6/BS6*100</f>
        <v>100</v>
      </c>
      <c r="BV53" s="65">
        <f>BV6/BT6*100</f>
        <v>100</v>
      </c>
      <c r="BW53" s="24"/>
      <c r="BX53" s="24"/>
      <c r="BY53" s="65">
        <f>BY6/BW6*100</f>
        <v>100</v>
      </c>
      <c r="BZ53" s="65">
        <f>BZ6/BX6*100</f>
        <v>105.70953436807096</v>
      </c>
      <c r="CA53" s="24"/>
      <c r="CB53" s="24"/>
      <c r="CC53" s="65">
        <f>CC6/CA6*100</f>
        <v>100</v>
      </c>
      <c r="CD53" s="65">
        <f>CD6/CB6*100</f>
        <v>100</v>
      </c>
    </row>
    <row r="54" spans="1:85" x14ac:dyDescent="0.25">
      <c r="A54" s="4">
        <v>2</v>
      </c>
      <c r="B54" s="1" t="s">
        <v>63</v>
      </c>
      <c r="C54" s="4"/>
      <c r="D54" s="4"/>
      <c r="E54" s="60">
        <f t="shared" si="0"/>
        <v>100</v>
      </c>
      <c r="F54" s="60">
        <f t="shared" si="1"/>
        <v>100</v>
      </c>
      <c r="G54" s="64"/>
      <c r="H54" s="64"/>
      <c r="I54" s="60">
        <f t="shared" ref="I54:I88" si="2">I7/G7*100</f>
        <v>100</v>
      </c>
      <c r="J54" s="60">
        <f t="shared" ref="J54:J88" si="3">J7/H7*100</f>
        <v>100</v>
      </c>
      <c r="K54" s="64"/>
      <c r="L54" s="64"/>
      <c r="M54" s="60">
        <f t="shared" ref="M54:M88" si="4">M7/K7*100</f>
        <v>100</v>
      </c>
      <c r="N54" s="73">
        <f t="shared" ref="N54:N88" si="5">N7/L7*100</f>
        <v>100</v>
      </c>
      <c r="O54" s="64"/>
      <c r="P54" s="64"/>
      <c r="Q54" s="60">
        <f t="shared" ref="Q54:Q88" si="6">Q7/O7*100</f>
        <v>100</v>
      </c>
      <c r="R54" s="60">
        <f t="shared" ref="R54:R88" si="7">R7/P7*100</f>
        <v>100</v>
      </c>
      <c r="S54" s="64"/>
      <c r="T54" s="64"/>
      <c r="U54" s="60">
        <f t="shared" ref="U54:U88" si="8">U7/S7*100</f>
        <v>98.300584174190121</v>
      </c>
      <c r="V54" s="60">
        <f t="shared" ref="V54:V88" si="9">V7/T7*100</f>
        <v>100</v>
      </c>
      <c r="W54" s="64"/>
      <c r="X54" s="64"/>
      <c r="Y54" s="73">
        <f t="shared" ref="Y54:Y88" si="10">Y7/W7*100</f>
        <v>100</v>
      </c>
      <c r="Z54" s="60">
        <f t="shared" ref="Z54:Z88" si="11">Z7/X7*100</f>
        <v>100</v>
      </c>
      <c r="AA54" s="64"/>
      <c r="AB54" s="64"/>
      <c r="AC54" s="74">
        <f t="shared" ref="AC54:AC88" si="12">AC7/AA7*100</f>
        <v>95.967741935483872</v>
      </c>
      <c r="AD54" s="60">
        <f t="shared" ref="AD54:AD88" si="13">AD7/AB7*100</f>
        <v>100</v>
      </c>
      <c r="AE54" s="64"/>
      <c r="AF54" s="64"/>
      <c r="AG54" s="60" t="e">
        <f t="shared" ref="AG54:AG88" si="14">AG7/AE7*100</f>
        <v>#DIV/0!</v>
      </c>
      <c r="AH54" s="60" t="e">
        <f t="shared" ref="AH54:AH88" si="15">AH7/AF7*100</f>
        <v>#DIV/0!</v>
      </c>
      <c r="AI54" s="64"/>
      <c r="AJ54" s="64"/>
      <c r="AK54" s="60" t="e">
        <f t="shared" ref="AK54:AK88" si="16">AK7/AI7*100</f>
        <v>#DIV/0!</v>
      </c>
      <c r="AL54" s="60" t="e">
        <f t="shared" ref="AL54:AL88" si="17">AL7/AJ7*100</f>
        <v>#DIV/0!</v>
      </c>
      <c r="AM54" s="64"/>
      <c r="AN54" s="64"/>
      <c r="AO54" s="60">
        <f t="shared" ref="AO54:AO88" si="18">AO7/AM7*100</f>
        <v>101.24204786428355</v>
      </c>
      <c r="AP54" s="60">
        <f t="shared" ref="AP54:AP88" si="19">AP7/AN7*100</f>
        <v>100</v>
      </c>
      <c r="AQ54" s="64"/>
      <c r="AR54" s="64"/>
      <c r="AS54" s="60">
        <f t="shared" ref="AS54:AS88" si="20">AS7/AQ7*100</f>
        <v>100</v>
      </c>
      <c r="AT54" s="60">
        <f t="shared" ref="AT54:AT88" si="21">AT7/AR7*100</f>
        <v>100</v>
      </c>
      <c r="AU54" s="64"/>
      <c r="AV54" s="64"/>
      <c r="AW54" s="60">
        <f t="shared" ref="AW54:AW88" si="22">AW7/AU7*100</f>
        <v>100</v>
      </c>
      <c r="AX54" s="60">
        <f t="shared" ref="AX54:AX88" si="23">AX7/AV7*100</f>
        <v>100</v>
      </c>
      <c r="AY54" s="64"/>
      <c r="AZ54" s="64"/>
      <c r="BA54" s="60">
        <f t="shared" ref="BA54:BA88" si="24">BA7/AY7*100</f>
        <v>100</v>
      </c>
      <c r="BB54" s="60">
        <f t="shared" ref="BB54:BB88" si="25">BB7/AZ7*100</f>
        <v>100</v>
      </c>
      <c r="BC54" s="64"/>
      <c r="BD54" s="64"/>
      <c r="BE54" s="65">
        <f t="shared" ref="BE54:BE88" si="26">BE7/BC7*100</f>
        <v>100</v>
      </c>
      <c r="BF54" s="65">
        <f t="shared" ref="BF54:BF88" si="27">BF7/BD7*100</f>
        <v>100</v>
      </c>
      <c r="BG54" s="24"/>
      <c r="BH54" s="24"/>
      <c r="BI54" s="65">
        <f t="shared" ref="BI54:BI88" si="28">BI7/BG7*100</f>
        <v>100</v>
      </c>
      <c r="BJ54" s="65">
        <f t="shared" ref="BJ54:BJ88" si="29">BJ7/BH7*100</f>
        <v>98.095238095238088</v>
      </c>
      <c r="BK54" s="24"/>
      <c r="BL54" s="24"/>
      <c r="BM54" s="65">
        <f t="shared" ref="BM54:BM88" si="30">BM7/BK7*100</f>
        <v>100</v>
      </c>
      <c r="BN54" s="65">
        <f t="shared" ref="BN54:BN88" si="31">BN7/BL7*100</f>
        <v>99.396304652722719</v>
      </c>
      <c r="BO54" s="24"/>
      <c r="BP54" s="24"/>
      <c r="BQ54" s="65">
        <f t="shared" ref="BQ54:BQ88" si="32">BQ7/BO7*100</f>
        <v>100</v>
      </c>
      <c r="BR54" s="65">
        <f t="shared" ref="BR54:BR88" si="33">BR7/BP7*100</f>
        <v>100</v>
      </c>
      <c r="BS54" s="24"/>
      <c r="BT54" s="24"/>
      <c r="BU54" s="65">
        <f t="shared" ref="BU54:BU88" si="34">BU7/BS7*100</f>
        <v>119.35483870967742</v>
      </c>
      <c r="BV54" s="65">
        <f t="shared" ref="BV54:BV88" si="35">BV7/BT7*100</f>
        <v>100</v>
      </c>
      <c r="BW54" s="24"/>
      <c r="BX54" s="24"/>
      <c r="BY54" s="65">
        <f t="shared" ref="BY54:BY88" si="36">BY7/BW7*100</f>
        <v>100</v>
      </c>
      <c r="BZ54" s="65">
        <f t="shared" ref="BZ54:BZ88" si="37">BZ7/BX7*100</f>
        <v>106.66666666666667</v>
      </c>
      <c r="CA54" s="24"/>
      <c r="CB54" s="24"/>
      <c r="CC54" s="65">
        <f t="shared" ref="CC54:CC88" si="38">CC7/CA7*100</f>
        <v>100</v>
      </c>
      <c r="CD54" s="65">
        <f t="shared" ref="CD54:CD88" si="39">CD7/CB7*100</f>
        <v>100</v>
      </c>
    </row>
    <row r="55" spans="1:85" x14ac:dyDescent="0.25">
      <c r="A55" s="4">
        <v>3</v>
      </c>
      <c r="B55" s="1" t="s">
        <v>4</v>
      </c>
      <c r="C55" s="4"/>
      <c r="D55" s="4"/>
      <c r="E55" s="60" t="e">
        <f t="shared" si="0"/>
        <v>#DIV/0!</v>
      </c>
      <c r="F55" s="60" t="e">
        <f t="shared" si="1"/>
        <v>#DIV/0!</v>
      </c>
      <c r="G55" s="64"/>
      <c r="H55" s="64"/>
      <c r="I55" s="60">
        <f t="shared" si="2"/>
        <v>100</v>
      </c>
      <c r="J55" s="60">
        <f t="shared" si="3"/>
        <v>100</v>
      </c>
      <c r="K55" s="64"/>
      <c r="L55" s="64"/>
      <c r="M55" s="60" t="e">
        <f t="shared" si="4"/>
        <v>#DIV/0!</v>
      </c>
      <c r="N55" s="60" t="e">
        <f t="shared" si="5"/>
        <v>#DIV/0!</v>
      </c>
      <c r="O55" s="64"/>
      <c r="P55" s="64"/>
      <c r="Q55" s="60" t="e">
        <f t="shared" si="6"/>
        <v>#DIV/0!</v>
      </c>
      <c r="R55" s="60" t="e">
        <f t="shared" si="7"/>
        <v>#DIV/0!</v>
      </c>
      <c r="S55" s="64"/>
      <c r="T55" s="64"/>
      <c r="U55" s="60">
        <f t="shared" si="8"/>
        <v>100</v>
      </c>
      <c r="V55" s="60">
        <f t="shared" si="9"/>
        <v>100</v>
      </c>
      <c r="W55" s="64"/>
      <c r="X55" s="64"/>
      <c r="Y55" s="60">
        <f t="shared" si="10"/>
        <v>100</v>
      </c>
      <c r="Z55" s="60">
        <f t="shared" si="11"/>
        <v>100</v>
      </c>
      <c r="AA55" s="64"/>
      <c r="AB55" s="64"/>
      <c r="AC55" s="60">
        <f t="shared" si="12"/>
        <v>100</v>
      </c>
      <c r="AD55" s="60">
        <f t="shared" si="13"/>
        <v>100</v>
      </c>
      <c r="AE55" s="64"/>
      <c r="AF55" s="64"/>
      <c r="AG55" s="60" t="e">
        <f t="shared" si="14"/>
        <v>#DIV/0!</v>
      </c>
      <c r="AH55" s="60" t="e">
        <f t="shared" si="15"/>
        <v>#DIV/0!</v>
      </c>
      <c r="AI55" s="64"/>
      <c r="AJ55" s="64"/>
      <c r="AK55" s="60" t="e">
        <f t="shared" si="16"/>
        <v>#DIV/0!</v>
      </c>
      <c r="AL55" s="60" t="e">
        <f t="shared" si="17"/>
        <v>#DIV/0!</v>
      </c>
      <c r="AM55" s="64"/>
      <c r="AN55" s="64"/>
      <c r="AO55" s="60">
        <f t="shared" si="18"/>
        <v>100</v>
      </c>
      <c r="AP55" s="60">
        <f t="shared" si="19"/>
        <v>100</v>
      </c>
      <c r="AQ55" s="64"/>
      <c r="AR55" s="64"/>
      <c r="AS55" s="60" t="e">
        <f t="shared" si="20"/>
        <v>#DIV/0!</v>
      </c>
      <c r="AT55" s="60" t="e">
        <f t="shared" si="21"/>
        <v>#DIV/0!</v>
      </c>
      <c r="AU55" s="64"/>
      <c r="AV55" s="64"/>
      <c r="AW55" s="60" t="e">
        <f t="shared" si="22"/>
        <v>#DIV/0!</v>
      </c>
      <c r="AX55" s="60" t="e">
        <f t="shared" si="23"/>
        <v>#DIV/0!</v>
      </c>
      <c r="AY55" s="64"/>
      <c r="AZ55" s="64"/>
      <c r="BA55" s="60">
        <f t="shared" si="24"/>
        <v>100</v>
      </c>
      <c r="BB55" s="60">
        <f t="shared" si="25"/>
        <v>100</v>
      </c>
      <c r="BC55" s="64"/>
      <c r="BD55" s="64"/>
      <c r="BE55" s="65" t="e">
        <f t="shared" si="26"/>
        <v>#DIV/0!</v>
      </c>
      <c r="BF55" s="65" t="e">
        <f t="shared" si="27"/>
        <v>#DIV/0!</v>
      </c>
      <c r="BG55" s="24"/>
      <c r="BH55" s="24"/>
      <c r="BI55" s="65">
        <f t="shared" si="28"/>
        <v>100</v>
      </c>
      <c r="BJ55" s="65">
        <f t="shared" si="29"/>
        <v>100</v>
      </c>
      <c r="BK55" s="24"/>
      <c r="BL55" s="24"/>
      <c r="BM55" s="65" t="e">
        <f t="shared" si="30"/>
        <v>#DIV/0!</v>
      </c>
      <c r="BN55" s="65" t="e">
        <f t="shared" si="31"/>
        <v>#DIV/0!</v>
      </c>
      <c r="BO55" s="24"/>
      <c r="BP55" s="24"/>
      <c r="BQ55" s="65">
        <f t="shared" si="32"/>
        <v>100</v>
      </c>
      <c r="BR55" s="65">
        <f t="shared" si="33"/>
        <v>100</v>
      </c>
      <c r="BS55" s="24"/>
      <c r="BT55" s="24"/>
      <c r="BU55" s="65">
        <f t="shared" si="34"/>
        <v>100</v>
      </c>
      <c r="BV55" s="65">
        <f t="shared" si="35"/>
        <v>100</v>
      </c>
      <c r="BW55" s="24"/>
      <c r="BX55" s="24"/>
      <c r="BY55" s="65" t="e">
        <f t="shared" si="36"/>
        <v>#DIV/0!</v>
      </c>
      <c r="BZ55" s="65" t="e">
        <f t="shared" si="37"/>
        <v>#DIV/0!</v>
      </c>
      <c r="CA55" s="24"/>
      <c r="CB55" s="24"/>
      <c r="CC55" s="65" t="e">
        <f t="shared" si="38"/>
        <v>#DIV/0!</v>
      </c>
      <c r="CD55" s="65" t="e">
        <f t="shared" si="39"/>
        <v>#DIV/0!</v>
      </c>
    </row>
    <row r="56" spans="1:85" x14ac:dyDescent="0.25">
      <c r="A56" s="4">
        <v>4</v>
      </c>
      <c r="B56" s="1" t="s">
        <v>6</v>
      </c>
      <c r="C56" s="4"/>
      <c r="D56" s="4"/>
      <c r="E56" s="60">
        <f t="shared" si="0"/>
        <v>100</v>
      </c>
      <c r="F56" s="60">
        <f t="shared" si="1"/>
        <v>100</v>
      </c>
      <c r="G56" s="64"/>
      <c r="H56" s="64"/>
      <c r="I56" s="60" t="e">
        <f t="shared" si="2"/>
        <v>#DIV/0!</v>
      </c>
      <c r="J56" s="60" t="e">
        <f t="shared" si="3"/>
        <v>#DIV/0!</v>
      </c>
      <c r="K56" s="64"/>
      <c r="L56" s="64"/>
      <c r="M56" s="60">
        <f t="shared" si="4"/>
        <v>0</v>
      </c>
      <c r="N56" s="60">
        <f t="shared" si="5"/>
        <v>0</v>
      </c>
      <c r="O56" s="64"/>
      <c r="P56" s="64"/>
      <c r="Q56" s="60" t="e">
        <f t="shared" si="6"/>
        <v>#DIV/0!</v>
      </c>
      <c r="R56" s="60" t="e">
        <f t="shared" si="7"/>
        <v>#DIV/0!</v>
      </c>
      <c r="S56" s="64"/>
      <c r="T56" s="64"/>
      <c r="U56" s="60" t="e">
        <f t="shared" si="8"/>
        <v>#DIV/0!</v>
      </c>
      <c r="V56" s="60" t="e">
        <f t="shared" si="9"/>
        <v>#DIV/0!</v>
      </c>
      <c r="W56" s="64"/>
      <c r="X56" s="64"/>
      <c r="Y56" s="60" t="e">
        <f t="shared" si="10"/>
        <v>#DIV/0!</v>
      </c>
      <c r="Z56" s="60" t="e">
        <f t="shared" si="11"/>
        <v>#DIV/0!</v>
      </c>
      <c r="AA56" s="64"/>
      <c r="AB56" s="64"/>
      <c r="AC56" s="60" t="e">
        <f t="shared" si="12"/>
        <v>#DIV/0!</v>
      </c>
      <c r="AD56" s="60" t="e">
        <f t="shared" si="13"/>
        <v>#DIV/0!</v>
      </c>
      <c r="AE56" s="64"/>
      <c r="AF56" s="64"/>
      <c r="AG56" s="60" t="e">
        <f t="shared" si="14"/>
        <v>#DIV/0!</v>
      </c>
      <c r="AH56" s="60" t="e">
        <f t="shared" si="15"/>
        <v>#DIV/0!</v>
      </c>
      <c r="AI56" s="64"/>
      <c r="AJ56" s="64"/>
      <c r="AK56" s="60" t="e">
        <f t="shared" si="16"/>
        <v>#DIV/0!</v>
      </c>
      <c r="AL56" s="60" t="e">
        <f t="shared" si="17"/>
        <v>#DIV/0!</v>
      </c>
      <c r="AM56" s="64"/>
      <c r="AN56" s="64"/>
      <c r="AO56" s="60" t="e">
        <f t="shared" si="18"/>
        <v>#DIV/0!</v>
      </c>
      <c r="AP56" s="60" t="e">
        <f t="shared" si="19"/>
        <v>#DIV/0!</v>
      </c>
      <c r="AQ56" s="64"/>
      <c r="AR56" s="64"/>
      <c r="AS56" s="60">
        <f t="shared" si="20"/>
        <v>100</v>
      </c>
      <c r="AT56" s="60">
        <f t="shared" si="21"/>
        <v>100</v>
      </c>
      <c r="AU56" s="64"/>
      <c r="AV56" s="64"/>
      <c r="AW56" s="60">
        <f t="shared" si="22"/>
        <v>100</v>
      </c>
      <c r="AX56" s="60">
        <f t="shared" si="23"/>
        <v>100</v>
      </c>
      <c r="AY56" s="64"/>
      <c r="AZ56" s="64"/>
      <c r="BA56" s="60" t="e">
        <f t="shared" si="24"/>
        <v>#DIV/0!</v>
      </c>
      <c r="BB56" s="60" t="e">
        <f t="shared" si="25"/>
        <v>#DIV/0!</v>
      </c>
      <c r="BC56" s="64"/>
      <c r="BD56" s="64"/>
      <c r="BE56" s="65" t="e">
        <f t="shared" si="26"/>
        <v>#DIV/0!</v>
      </c>
      <c r="BF56" s="65" t="e">
        <f t="shared" si="27"/>
        <v>#DIV/0!</v>
      </c>
      <c r="BG56" s="24"/>
      <c r="BH56" s="24"/>
      <c r="BI56" s="65">
        <f t="shared" si="28"/>
        <v>100</v>
      </c>
      <c r="BJ56" s="65">
        <f t="shared" si="29"/>
        <v>100</v>
      </c>
      <c r="BK56" s="24"/>
      <c r="BL56" s="24"/>
      <c r="BM56" s="65">
        <f t="shared" si="30"/>
        <v>100</v>
      </c>
      <c r="BN56" s="65">
        <f t="shared" si="31"/>
        <v>100</v>
      </c>
      <c r="BO56" s="24"/>
      <c r="BP56" s="24"/>
      <c r="BQ56" s="65">
        <f t="shared" si="32"/>
        <v>100</v>
      </c>
      <c r="BR56" s="65">
        <f t="shared" si="33"/>
        <v>100</v>
      </c>
      <c r="BS56" s="24"/>
      <c r="BT56" s="24"/>
      <c r="BU56" s="65" t="e">
        <f t="shared" si="34"/>
        <v>#DIV/0!</v>
      </c>
      <c r="BV56" s="65" t="e">
        <f t="shared" si="35"/>
        <v>#DIV/0!</v>
      </c>
      <c r="BW56" s="24"/>
      <c r="BX56" s="24"/>
      <c r="BY56" s="65">
        <f t="shared" si="36"/>
        <v>0</v>
      </c>
      <c r="BZ56" s="65">
        <f t="shared" si="37"/>
        <v>0</v>
      </c>
      <c r="CA56" s="24"/>
      <c r="CB56" s="24"/>
      <c r="CC56" s="65">
        <f t="shared" si="38"/>
        <v>100</v>
      </c>
      <c r="CD56" s="65">
        <f t="shared" si="39"/>
        <v>100</v>
      </c>
    </row>
    <row r="57" spans="1:85" x14ac:dyDescent="0.25">
      <c r="A57" s="4">
        <v>5</v>
      </c>
      <c r="B57" s="1" t="s">
        <v>5</v>
      </c>
      <c r="C57" s="4"/>
      <c r="D57" s="4"/>
      <c r="E57" s="60">
        <f t="shared" si="0"/>
        <v>100</v>
      </c>
      <c r="F57" s="60">
        <f t="shared" si="1"/>
        <v>100</v>
      </c>
      <c r="G57" s="64"/>
      <c r="H57" s="64"/>
      <c r="I57" s="60">
        <f t="shared" si="2"/>
        <v>100</v>
      </c>
      <c r="J57" s="60">
        <f t="shared" si="3"/>
        <v>100</v>
      </c>
      <c r="K57" s="64"/>
      <c r="L57" s="64"/>
      <c r="M57" s="60">
        <f t="shared" si="4"/>
        <v>100</v>
      </c>
      <c r="N57" s="60">
        <f t="shared" si="5"/>
        <v>100.75757575757575</v>
      </c>
      <c r="O57" s="64"/>
      <c r="P57" s="64"/>
      <c r="Q57" s="60">
        <f t="shared" si="6"/>
        <v>100</v>
      </c>
      <c r="R57" s="60">
        <f t="shared" si="7"/>
        <v>100</v>
      </c>
      <c r="S57" s="64"/>
      <c r="T57" s="64"/>
      <c r="U57" s="60">
        <f t="shared" si="8"/>
        <v>100.29556650246305</v>
      </c>
      <c r="V57" s="60">
        <f t="shared" si="9"/>
        <v>100</v>
      </c>
      <c r="W57" s="64"/>
      <c r="X57" s="64"/>
      <c r="Y57" s="60">
        <f t="shared" si="10"/>
        <v>100</v>
      </c>
      <c r="Z57" s="60">
        <f t="shared" si="11"/>
        <v>100</v>
      </c>
      <c r="AA57" s="64"/>
      <c r="AB57" s="64"/>
      <c r="AC57" s="60">
        <f t="shared" si="12"/>
        <v>100</v>
      </c>
      <c r="AD57" s="60">
        <f t="shared" si="13"/>
        <v>100</v>
      </c>
      <c r="AE57" s="64"/>
      <c r="AF57" s="64"/>
      <c r="AG57" s="60" t="e">
        <f t="shared" si="14"/>
        <v>#DIV/0!</v>
      </c>
      <c r="AH57" s="60" t="e">
        <f t="shared" si="15"/>
        <v>#DIV/0!</v>
      </c>
      <c r="AI57" s="64"/>
      <c r="AJ57" s="64"/>
      <c r="AK57" s="60">
        <f t="shared" si="16"/>
        <v>100</v>
      </c>
      <c r="AL57" s="60">
        <f t="shared" si="17"/>
        <v>100</v>
      </c>
      <c r="AM57" s="64"/>
      <c r="AN57" s="64"/>
      <c r="AO57" s="60">
        <f t="shared" si="18"/>
        <v>100</v>
      </c>
      <c r="AP57" s="60">
        <f t="shared" si="19"/>
        <v>100</v>
      </c>
      <c r="AQ57" s="64"/>
      <c r="AR57" s="64"/>
      <c r="AS57" s="60">
        <f t="shared" si="20"/>
        <v>400</v>
      </c>
      <c r="AT57" s="60">
        <f t="shared" si="21"/>
        <v>100</v>
      </c>
      <c r="AU57" s="64"/>
      <c r="AV57" s="64"/>
      <c r="AW57" s="60">
        <f t="shared" si="22"/>
        <v>100</v>
      </c>
      <c r="AX57" s="60">
        <f t="shared" si="23"/>
        <v>100</v>
      </c>
      <c r="AY57" s="64"/>
      <c r="AZ57" s="64"/>
      <c r="BA57" s="60">
        <f t="shared" si="24"/>
        <v>100</v>
      </c>
      <c r="BB57" s="60">
        <f t="shared" si="25"/>
        <v>100</v>
      </c>
      <c r="BC57" s="64"/>
      <c r="BD57" s="64"/>
      <c r="BE57" s="65">
        <f t="shared" si="26"/>
        <v>100</v>
      </c>
      <c r="BF57" s="65">
        <f t="shared" si="27"/>
        <v>100</v>
      </c>
      <c r="BG57" s="24"/>
      <c r="BH57" s="24"/>
      <c r="BI57" s="65">
        <f t="shared" si="28"/>
        <v>100</v>
      </c>
      <c r="BJ57" s="65">
        <f t="shared" si="29"/>
        <v>100</v>
      </c>
      <c r="BK57" s="24"/>
      <c r="BL57" s="24"/>
      <c r="BM57" s="65">
        <f t="shared" si="30"/>
        <v>100</v>
      </c>
      <c r="BN57" s="65">
        <f t="shared" si="31"/>
        <v>100</v>
      </c>
      <c r="BO57" s="24"/>
      <c r="BP57" s="24"/>
      <c r="BQ57" s="65">
        <f t="shared" si="32"/>
        <v>100</v>
      </c>
      <c r="BR57" s="65">
        <f t="shared" si="33"/>
        <v>100</v>
      </c>
      <c r="BS57" s="24"/>
      <c r="BT57" s="24"/>
      <c r="BU57" s="65">
        <f t="shared" si="34"/>
        <v>100</v>
      </c>
      <c r="BV57" s="65">
        <f t="shared" si="35"/>
        <v>100</v>
      </c>
      <c r="BW57" s="24"/>
      <c r="BX57" s="24"/>
      <c r="BY57" s="65">
        <f t="shared" si="36"/>
        <v>100</v>
      </c>
      <c r="BZ57" s="65">
        <f t="shared" si="37"/>
        <v>100</v>
      </c>
      <c r="CA57" s="24"/>
      <c r="CB57" s="24"/>
      <c r="CC57" s="65">
        <f t="shared" si="38"/>
        <v>100</v>
      </c>
      <c r="CD57" s="65">
        <f t="shared" si="39"/>
        <v>100</v>
      </c>
    </row>
    <row r="58" spans="1:85" x14ac:dyDescent="0.25">
      <c r="A58" s="4">
        <v>6</v>
      </c>
      <c r="B58" s="1" t="s">
        <v>7</v>
      </c>
      <c r="C58" s="4"/>
      <c r="D58" s="4"/>
      <c r="E58" s="60">
        <f t="shared" si="0"/>
        <v>100</v>
      </c>
      <c r="F58" s="60">
        <f t="shared" si="1"/>
        <v>100</v>
      </c>
      <c r="G58" s="64"/>
      <c r="H58" s="64"/>
      <c r="I58" s="60">
        <f t="shared" si="2"/>
        <v>0</v>
      </c>
      <c r="J58" s="60">
        <f t="shared" si="3"/>
        <v>0</v>
      </c>
      <c r="K58" s="64"/>
      <c r="L58" s="64"/>
      <c r="M58" s="60" t="e">
        <f t="shared" si="4"/>
        <v>#DIV/0!</v>
      </c>
      <c r="N58" s="60" t="e">
        <f t="shared" si="5"/>
        <v>#DIV/0!</v>
      </c>
      <c r="O58" s="64"/>
      <c r="P58" s="64"/>
      <c r="Q58" s="60" t="e">
        <f t="shared" si="6"/>
        <v>#DIV/0!</v>
      </c>
      <c r="R58" s="60" t="e">
        <f t="shared" si="7"/>
        <v>#DIV/0!</v>
      </c>
      <c r="S58" s="64"/>
      <c r="T58" s="64"/>
      <c r="U58" s="60">
        <f t="shared" si="8"/>
        <v>100</v>
      </c>
      <c r="V58" s="60">
        <f t="shared" si="9"/>
        <v>100</v>
      </c>
      <c r="W58" s="64"/>
      <c r="X58" s="64"/>
      <c r="Y58" s="60">
        <f t="shared" si="10"/>
        <v>100</v>
      </c>
      <c r="Z58" s="60">
        <f t="shared" si="11"/>
        <v>100</v>
      </c>
      <c r="AA58" s="64"/>
      <c r="AB58" s="64"/>
      <c r="AC58" s="60">
        <f t="shared" si="12"/>
        <v>100</v>
      </c>
      <c r="AD58" s="60">
        <f t="shared" si="13"/>
        <v>100</v>
      </c>
      <c r="AE58" s="64"/>
      <c r="AF58" s="64"/>
      <c r="AG58" s="60" t="e">
        <f t="shared" si="14"/>
        <v>#DIV/0!</v>
      </c>
      <c r="AH58" s="60" t="e">
        <f t="shared" si="15"/>
        <v>#DIV/0!</v>
      </c>
      <c r="AI58" s="64"/>
      <c r="AJ58" s="64"/>
      <c r="AK58" s="60" t="e">
        <f t="shared" si="16"/>
        <v>#DIV/0!</v>
      </c>
      <c r="AL58" s="60" t="e">
        <f t="shared" si="17"/>
        <v>#DIV/0!</v>
      </c>
      <c r="AM58" s="64"/>
      <c r="AN58" s="64"/>
      <c r="AO58" s="60">
        <f t="shared" si="18"/>
        <v>100</v>
      </c>
      <c r="AP58" s="60">
        <f t="shared" si="19"/>
        <v>100</v>
      </c>
      <c r="AQ58" s="64"/>
      <c r="AR58" s="64"/>
      <c r="AS58" s="60" t="e">
        <f t="shared" si="20"/>
        <v>#DIV/0!</v>
      </c>
      <c r="AT58" s="60" t="e">
        <f t="shared" si="21"/>
        <v>#DIV/0!</v>
      </c>
      <c r="AU58" s="64"/>
      <c r="AV58" s="64"/>
      <c r="AW58" s="60" t="e">
        <f t="shared" si="22"/>
        <v>#DIV/0!</v>
      </c>
      <c r="AX58" s="60" t="e">
        <f t="shared" si="23"/>
        <v>#DIV/0!</v>
      </c>
      <c r="AY58" s="64"/>
      <c r="AZ58" s="64"/>
      <c r="BA58" s="60">
        <f t="shared" si="24"/>
        <v>100</v>
      </c>
      <c r="BB58" s="60">
        <f t="shared" si="25"/>
        <v>100</v>
      </c>
      <c r="BC58" s="64"/>
      <c r="BD58" s="64"/>
      <c r="BE58" s="65">
        <f t="shared" si="26"/>
        <v>100</v>
      </c>
      <c r="BF58" s="65">
        <f t="shared" si="27"/>
        <v>100</v>
      </c>
      <c r="BG58" s="24"/>
      <c r="BH58" s="24"/>
      <c r="BI58" s="65">
        <f t="shared" si="28"/>
        <v>0</v>
      </c>
      <c r="BJ58" s="65">
        <f t="shared" si="29"/>
        <v>0</v>
      </c>
      <c r="BK58" s="24"/>
      <c r="BL58" s="24"/>
      <c r="BM58" s="65">
        <f t="shared" si="30"/>
        <v>100</v>
      </c>
      <c r="BN58" s="65">
        <f t="shared" si="31"/>
        <v>100</v>
      </c>
      <c r="BO58" s="24"/>
      <c r="BP58" s="24"/>
      <c r="BQ58" s="65">
        <f t="shared" si="32"/>
        <v>60.606060606060609</v>
      </c>
      <c r="BR58" s="65">
        <f t="shared" si="33"/>
        <v>60.606060606060609</v>
      </c>
      <c r="BS58" s="24"/>
      <c r="BT58" s="24"/>
      <c r="BU58" s="65">
        <f t="shared" si="34"/>
        <v>100</v>
      </c>
      <c r="BV58" s="65">
        <f t="shared" si="35"/>
        <v>100</v>
      </c>
      <c r="BW58" s="24"/>
      <c r="BX58" s="24"/>
      <c r="BY58" s="65" t="e">
        <f t="shared" si="36"/>
        <v>#DIV/0!</v>
      </c>
      <c r="BZ58" s="65" t="e">
        <f t="shared" si="37"/>
        <v>#DIV/0!</v>
      </c>
      <c r="CA58" s="24"/>
      <c r="CB58" s="24"/>
      <c r="CC58" s="65">
        <f t="shared" si="38"/>
        <v>100</v>
      </c>
      <c r="CD58" s="65">
        <f t="shared" si="39"/>
        <v>100</v>
      </c>
    </row>
    <row r="59" spans="1:85" x14ac:dyDescent="0.25">
      <c r="A59" s="4">
        <v>7</v>
      </c>
      <c r="B59" s="1" t="s">
        <v>8</v>
      </c>
      <c r="C59" s="4"/>
      <c r="D59" s="4"/>
      <c r="E59" s="60">
        <f t="shared" si="0"/>
        <v>100</v>
      </c>
      <c r="F59" s="60">
        <f t="shared" si="1"/>
        <v>100</v>
      </c>
      <c r="G59" s="64"/>
      <c r="H59" s="64"/>
      <c r="I59" s="60">
        <f t="shared" si="2"/>
        <v>100</v>
      </c>
      <c r="J59" s="60">
        <f t="shared" si="3"/>
        <v>100</v>
      </c>
      <c r="K59" s="64"/>
      <c r="L59" s="64"/>
      <c r="M59" s="60">
        <f t="shared" si="4"/>
        <v>100</v>
      </c>
      <c r="N59" s="60">
        <f t="shared" si="5"/>
        <v>100</v>
      </c>
      <c r="O59" s="64"/>
      <c r="P59" s="64"/>
      <c r="Q59" s="60">
        <f t="shared" si="6"/>
        <v>100</v>
      </c>
      <c r="R59" s="60">
        <f t="shared" si="7"/>
        <v>100</v>
      </c>
      <c r="S59" s="64"/>
      <c r="T59" s="64"/>
      <c r="U59" s="60">
        <f t="shared" si="8"/>
        <v>100</v>
      </c>
      <c r="V59" s="60">
        <f t="shared" si="9"/>
        <v>100</v>
      </c>
      <c r="W59" s="64"/>
      <c r="X59" s="64"/>
      <c r="Y59" s="60">
        <f t="shared" si="10"/>
        <v>100</v>
      </c>
      <c r="Z59" s="60">
        <f t="shared" si="11"/>
        <v>100</v>
      </c>
      <c r="AA59" s="64"/>
      <c r="AB59" s="64"/>
      <c r="AC59" s="60">
        <f t="shared" si="12"/>
        <v>100</v>
      </c>
      <c r="AD59" s="60">
        <f t="shared" si="13"/>
        <v>100</v>
      </c>
      <c r="AE59" s="64"/>
      <c r="AF59" s="64"/>
      <c r="AG59" s="60" t="e">
        <f t="shared" si="14"/>
        <v>#DIV/0!</v>
      </c>
      <c r="AH59" s="60" t="e">
        <f t="shared" si="15"/>
        <v>#DIV/0!</v>
      </c>
      <c r="AI59" s="64"/>
      <c r="AJ59" s="64"/>
      <c r="AK59" s="60">
        <f t="shared" si="16"/>
        <v>100</v>
      </c>
      <c r="AL59" s="60">
        <f t="shared" si="17"/>
        <v>100</v>
      </c>
      <c r="AM59" s="64"/>
      <c r="AN59" s="64"/>
      <c r="AO59" s="60">
        <f t="shared" si="18"/>
        <v>100</v>
      </c>
      <c r="AP59" s="60">
        <f t="shared" si="19"/>
        <v>100</v>
      </c>
      <c r="AQ59" s="64"/>
      <c r="AR59" s="64"/>
      <c r="AS59" s="60">
        <f t="shared" si="20"/>
        <v>100</v>
      </c>
      <c r="AT59" s="60">
        <f t="shared" si="21"/>
        <v>100</v>
      </c>
      <c r="AU59" s="64"/>
      <c r="AV59" s="64"/>
      <c r="AW59" s="60">
        <f t="shared" si="22"/>
        <v>100</v>
      </c>
      <c r="AX59" s="60">
        <f t="shared" si="23"/>
        <v>100</v>
      </c>
      <c r="AY59" s="64"/>
      <c r="AZ59" s="64"/>
      <c r="BA59" s="60" t="e">
        <f t="shared" si="24"/>
        <v>#DIV/0!</v>
      </c>
      <c r="BB59" s="60" t="e">
        <f t="shared" si="25"/>
        <v>#DIV/0!</v>
      </c>
      <c r="BC59" s="64"/>
      <c r="BD59" s="64"/>
      <c r="BE59" s="65">
        <f t="shared" si="26"/>
        <v>100</v>
      </c>
      <c r="BF59" s="65">
        <f t="shared" si="27"/>
        <v>100</v>
      </c>
      <c r="BG59" s="24"/>
      <c r="BH59" s="24"/>
      <c r="BI59" s="65">
        <f t="shared" si="28"/>
        <v>100</v>
      </c>
      <c r="BJ59" s="65">
        <f t="shared" si="29"/>
        <v>100</v>
      </c>
      <c r="BK59" s="24"/>
      <c r="BL59" s="24"/>
      <c r="BM59" s="65">
        <f t="shared" si="30"/>
        <v>100</v>
      </c>
      <c r="BN59" s="65">
        <f t="shared" si="31"/>
        <v>100</v>
      </c>
      <c r="BO59" s="24"/>
      <c r="BP59" s="24"/>
      <c r="BQ59" s="65">
        <f t="shared" si="32"/>
        <v>100</v>
      </c>
      <c r="BR59" s="65">
        <f t="shared" si="33"/>
        <v>100</v>
      </c>
      <c r="BS59" s="24"/>
      <c r="BT59" s="24"/>
      <c r="BU59" s="65">
        <f t="shared" si="34"/>
        <v>100</v>
      </c>
      <c r="BV59" s="65">
        <f t="shared" si="35"/>
        <v>100</v>
      </c>
      <c r="BW59" s="24"/>
      <c r="BX59" s="24"/>
      <c r="BY59" s="65">
        <f t="shared" si="36"/>
        <v>100</v>
      </c>
      <c r="BZ59" s="65">
        <f t="shared" si="37"/>
        <v>100</v>
      </c>
      <c r="CA59" s="24"/>
      <c r="CB59" s="24"/>
      <c r="CC59" s="65">
        <f t="shared" si="38"/>
        <v>100</v>
      </c>
      <c r="CD59" s="65">
        <f t="shared" si="39"/>
        <v>100</v>
      </c>
    </row>
    <row r="60" spans="1:85" x14ac:dyDescent="0.25">
      <c r="A60" s="4">
        <v>8</v>
      </c>
      <c r="B60" s="1" t="s">
        <v>9</v>
      </c>
      <c r="C60" s="4"/>
      <c r="D60" s="4"/>
      <c r="E60" s="60">
        <f t="shared" si="0"/>
        <v>100</v>
      </c>
      <c r="F60" s="60">
        <f t="shared" si="1"/>
        <v>100</v>
      </c>
      <c r="G60" s="64"/>
      <c r="H60" s="64"/>
      <c r="I60" s="60">
        <f t="shared" si="2"/>
        <v>100</v>
      </c>
      <c r="J60" s="60">
        <f t="shared" si="3"/>
        <v>100</v>
      </c>
      <c r="K60" s="64"/>
      <c r="L60" s="64"/>
      <c r="M60" s="60">
        <f t="shared" si="4"/>
        <v>100</v>
      </c>
      <c r="N60" s="60">
        <f t="shared" si="5"/>
        <v>100</v>
      </c>
      <c r="O60" s="64"/>
      <c r="P60" s="64"/>
      <c r="Q60" s="60">
        <f t="shared" si="6"/>
        <v>100</v>
      </c>
      <c r="R60" s="60">
        <f t="shared" si="7"/>
        <v>100</v>
      </c>
      <c r="S60" s="64"/>
      <c r="T60" s="64"/>
      <c r="U60" s="60">
        <f t="shared" si="8"/>
        <v>100</v>
      </c>
      <c r="V60" s="60">
        <f t="shared" si="9"/>
        <v>100</v>
      </c>
      <c r="W60" s="64"/>
      <c r="X60" s="64"/>
      <c r="Y60" s="60">
        <f t="shared" si="10"/>
        <v>100</v>
      </c>
      <c r="Z60" s="60">
        <f t="shared" si="11"/>
        <v>100</v>
      </c>
      <c r="AA60" s="64"/>
      <c r="AB60" s="64"/>
      <c r="AC60" s="60">
        <f t="shared" si="12"/>
        <v>100</v>
      </c>
      <c r="AD60" s="60">
        <f t="shared" si="13"/>
        <v>100</v>
      </c>
      <c r="AE60" s="64"/>
      <c r="AF60" s="64"/>
      <c r="AG60" s="60" t="e">
        <f t="shared" si="14"/>
        <v>#DIV/0!</v>
      </c>
      <c r="AH60" s="60" t="e">
        <f t="shared" si="15"/>
        <v>#DIV/0!</v>
      </c>
      <c r="AI60" s="64"/>
      <c r="AJ60" s="64"/>
      <c r="AK60" s="60" t="e">
        <f t="shared" si="16"/>
        <v>#DIV/0!</v>
      </c>
      <c r="AL60" s="60" t="e">
        <f t="shared" si="17"/>
        <v>#DIV/0!</v>
      </c>
      <c r="AM60" s="64"/>
      <c r="AN60" s="64"/>
      <c r="AO60" s="60">
        <f t="shared" si="18"/>
        <v>100</v>
      </c>
      <c r="AP60" s="60">
        <f t="shared" si="19"/>
        <v>100</v>
      </c>
      <c r="AQ60" s="64"/>
      <c r="AR60" s="64"/>
      <c r="AS60" s="60">
        <f t="shared" si="20"/>
        <v>100</v>
      </c>
      <c r="AT60" s="60">
        <f>AT13/AR13*100</f>
        <v>100</v>
      </c>
      <c r="AU60" s="64"/>
      <c r="AV60" s="64"/>
      <c r="AW60" s="60">
        <f t="shared" si="22"/>
        <v>100</v>
      </c>
      <c r="AX60" s="60">
        <f t="shared" si="23"/>
        <v>100</v>
      </c>
      <c r="AY60" s="64"/>
      <c r="AZ60" s="64"/>
      <c r="BA60" s="60" t="e">
        <f t="shared" si="24"/>
        <v>#DIV/0!</v>
      </c>
      <c r="BB60" s="60" t="e">
        <f t="shared" si="25"/>
        <v>#DIV/0!</v>
      </c>
      <c r="BC60" s="64"/>
      <c r="BD60" s="64"/>
      <c r="BE60" s="65">
        <f t="shared" si="26"/>
        <v>100</v>
      </c>
      <c r="BF60" s="65">
        <f t="shared" si="27"/>
        <v>100</v>
      </c>
      <c r="BG60" s="24"/>
      <c r="BH60" s="24"/>
      <c r="BI60" s="65">
        <f t="shared" si="28"/>
        <v>100</v>
      </c>
      <c r="BJ60" s="65">
        <f t="shared" si="29"/>
        <v>100</v>
      </c>
      <c r="BK60" s="24"/>
      <c r="BL60" s="24"/>
      <c r="BM60" s="65">
        <f t="shared" si="30"/>
        <v>100</v>
      </c>
      <c r="BN60" s="65">
        <f t="shared" si="31"/>
        <v>100</v>
      </c>
      <c r="BO60" s="24"/>
      <c r="BP60" s="24"/>
      <c r="BQ60" s="65">
        <f t="shared" si="32"/>
        <v>100</v>
      </c>
      <c r="BR60" s="65">
        <f t="shared" si="33"/>
        <v>100</v>
      </c>
      <c r="BS60" s="24"/>
      <c r="BT60" s="24"/>
      <c r="BU60" s="65">
        <f t="shared" si="34"/>
        <v>100</v>
      </c>
      <c r="BV60" s="65">
        <f t="shared" si="35"/>
        <v>100</v>
      </c>
      <c r="BW60" s="24"/>
      <c r="BX60" s="24"/>
      <c r="BY60" s="65">
        <f t="shared" si="36"/>
        <v>100</v>
      </c>
      <c r="BZ60" s="65">
        <f t="shared" si="37"/>
        <v>100</v>
      </c>
      <c r="CA60" s="24"/>
      <c r="CB60" s="24"/>
      <c r="CC60" s="65">
        <f t="shared" si="38"/>
        <v>100</v>
      </c>
      <c r="CD60" s="65">
        <f t="shared" si="39"/>
        <v>100</v>
      </c>
    </row>
    <row r="61" spans="1:85" x14ac:dyDescent="0.25">
      <c r="A61" s="4">
        <v>9</v>
      </c>
      <c r="B61" s="1" t="s">
        <v>64</v>
      </c>
      <c r="C61" s="4"/>
      <c r="D61" s="4"/>
      <c r="E61" s="60">
        <f t="shared" si="0"/>
        <v>100</v>
      </c>
      <c r="F61" s="60">
        <f t="shared" si="1"/>
        <v>100</v>
      </c>
      <c r="G61" s="64"/>
      <c r="H61" s="64"/>
      <c r="I61" s="60" t="e">
        <f t="shared" si="2"/>
        <v>#DIV/0!</v>
      </c>
      <c r="J61" s="60" t="e">
        <f t="shared" si="3"/>
        <v>#DIV/0!</v>
      </c>
      <c r="K61" s="64"/>
      <c r="L61" s="64"/>
      <c r="M61" s="60">
        <f t="shared" si="4"/>
        <v>106.53889515219844</v>
      </c>
      <c r="N61" s="60">
        <f t="shared" si="5"/>
        <v>106.53889515219844</v>
      </c>
      <c r="O61" s="64"/>
      <c r="P61" s="64"/>
      <c r="Q61" s="60" t="e">
        <f t="shared" si="6"/>
        <v>#DIV/0!</v>
      </c>
      <c r="R61" s="60" t="e">
        <f t="shared" si="7"/>
        <v>#DIV/0!</v>
      </c>
      <c r="S61" s="64"/>
      <c r="T61" s="64"/>
      <c r="U61" s="60">
        <f t="shared" si="8"/>
        <v>100.55154857870174</v>
      </c>
      <c r="V61" s="60">
        <f t="shared" si="9"/>
        <v>100</v>
      </c>
      <c r="W61" s="64"/>
      <c r="X61" s="64"/>
      <c r="Y61" s="60">
        <f t="shared" si="10"/>
        <v>104.10958904109589</v>
      </c>
      <c r="Z61" s="60">
        <f t="shared" si="11"/>
        <v>100.98709187547456</v>
      </c>
      <c r="AA61" s="64"/>
      <c r="AB61" s="64"/>
      <c r="AC61" s="60">
        <f t="shared" si="12"/>
        <v>100</v>
      </c>
      <c r="AD61" s="60">
        <f t="shared" si="13"/>
        <v>100</v>
      </c>
      <c r="AE61" s="64"/>
      <c r="AF61" s="64"/>
      <c r="AG61" s="60" t="e">
        <f t="shared" si="14"/>
        <v>#DIV/0!</v>
      </c>
      <c r="AH61" s="60" t="e">
        <f t="shared" si="15"/>
        <v>#DIV/0!</v>
      </c>
      <c r="AI61" s="64"/>
      <c r="AJ61" s="64"/>
      <c r="AK61" s="60" t="e">
        <f t="shared" si="16"/>
        <v>#DIV/0!</v>
      </c>
      <c r="AL61" s="60" t="e">
        <f t="shared" si="17"/>
        <v>#DIV/0!</v>
      </c>
      <c r="AM61" s="64"/>
      <c r="AN61" s="64"/>
      <c r="AO61" s="60">
        <f t="shared" si="18"/>
        <v>100</v>
      </c>
      <c r="AP61" s="60">
        <f t="shared" si="19"/>
        <v>100</v>
      </c>
      <c r="AQ61" s="64"/>
      <c r="AR61" s="64"/>
      <c r="AS61" s="60">
        <f t="shared" si="20"/>
        <v>103.24324324324323</v>
      </c>
      <c r="AT61" s="60">
        <f t="shared" si="21"/>
        <v>103.24324324324323</v>
      </c>
      <c r="AU61" s="64"/>
      <c r="AV61" s="64"/>
      <c r="AW61" s="60">
        <f t="shared" si="22"/>
        <v>100.71942446043165</v>
      </c>
      <c r="AX61" s="60">
        <f t="shared" si="23"/>
        <v>100</v>
      </c>
      <c r="AY61" s="64"/>
      <c r="AZ61" s="64"/>
      <c r="BA61" s="60" t="e">
        <f t="shared" si="24"/>
        <v>#DIV/0!</v>
      </c>
      <c r="BB61" s="60" t="e">
        <f t="shared" si="25"/>
        <v>#DIV/0!</v>
      </c>
      <c r="BC61" s="64"/>
      <c r="BD61" s="64"/>
      <c r="BE61" s="65">
        <f t="shared" si="26"/>
        <v>100</v>
      </c>
      <c r="BF61" s="65">
        <f t="shared" si="27"/>
        <v>100</v>
      </c>
      <c r="BG61" s="24"/>
      <c r="BH61" s="24"/>
      <c r="BI61" s="65">
        <f t="shared" si="28"/>
        <v>100</v>
      </c>
      <c r="BJ61" s="65">
        <f t="shared" si="29"/>
        <v>94.407894736842096</v>
      </c>
      <c r="BK61" s="24"/>
      <c r="BL61" s="24"/>
      <c r="BM61" s="65">
        <f t="shared" si="30"/>
        <v>100.35897435897436</v>
      </c>
      <c r="BN61" s="65">
        <f t="shared" si="31"/>
        <v>93.19047619047619</v>
      </c>
      <c r="BO61" s="24"/>
      <c r="BP61" s="24"/>
      <c r="BQ61" s="65">
        <f t="shared" si="32"/>
        <v>106.89655172413792</v>
      </c>
      <c r="BR61" s="65">
        <f t="shared" si="33"/>
        <v>100</v>
      </c>
      <c r="BS61" s="24"/>
      <c r="BT61" s="24"/>
      <c r="BU61" s="65">
        <f t="shared" si="34"/>
        <v>100</v>
      </c>
      <c r="BV61" s="65">
        <f t="shared" si="35"/>
        <v>103.92156862745099</v>
      </c>
      <c r="BW61" s="24"/>
      <c r="BX61" s="24"/>
      <c r="BY61" s="65">
        <f t="shared" si="36"/>
        <v>111.76470588235294</v>
      </c>
      <c r="BZ61" s="65">
        <f t="shared" si="37"/>
        <v>100</v>
      </c>
      <c r="CA61" s="24"/>
      <c r="CB61" s="24"/>
      <c r="CC61" s="65">
        <f t="shared" si="38"/>
        <v>108.74999999999999</v>
      </c>
      <c r="CD61" s="65">
        <f t="shared" si="39"/>
        <v>100</v>
      </c>
    </row>
    <row r="62" spans="1:85" x14ac:dyDescent="0.25">
      <c r="A62" s="4">
        <v>10</v>
      </c>
      <c r="B62" s="1" t="s">
        <v>11</v>
      </c>
      <c r="C62" s="4"/>
      <c r="D62" s="4"/>
      <c r="E62" s="60">
        <f t="shared" si="0"/>
        <v>100</v>
      </c>
      <c r="F62" s="60">
        <f t="shared" si="1"/>
        <v>100</v>
      </c>
      <c r="G62" s="64"/>
      <c r="H62" s="64"/>
      <c r="I62" s="60">
        <f t="shared" si="2"/>
        <v>100</v>
      </c>
      <c r="J62" s="60">
        <f t="shared" si="3"/>
        <v>100</v>
      </c>
      <c r="K62" s="64"/>
      <c r="L62" s="64"/>
      <c r="M62" s="60">
        <f t="shared" si="4"/>
        <v>100</v>
      </c>
      <c r="N62" s="60">
        <f t="shared" si="5"/>
        <v>100</v>
      </c>
      <c r="O62" s="64"/>
      <c r="P62" s="64"/>
      <c r="Q62" s="60">
        <f t="shared" si="6"/>
        <v>100</v>
      </c>
      <c r="R62" s="60">
        <f t="shared" si="7"/>
        <v>100</v>
      </c>
      <c r="S62" s="64"/>
      <c r="T62" s="64"/>
      <c r="U62" s="60">
        <f t="shared" si="8"/>
        <v>100</v>
      </c>
      <c r="V62" s="60">
        <f t="shared" si="9"/>
        <v>100</v>
      </c>
      <c r="W62" s="64"/>
      <c r="X62" s="64"/>
      <c r="Y62" s="60">
        <f t="shared" si="10"/>
        <v>100</v>
      </c>
      <c r="Z62" s="60">
        <f t="shared" si="11"/>
        <v>100</v>
      </c>
      <c r="AA62" s="64"/>
      <c r="AB62" s="64"/>
      <c r="AC62" s="60">
        <f t="shared" si="12"/>
        <v>100</v>
      </c>
      <c r="AD62" s="60">
        <f t="shared" si="13"/>
        <v>100</v>
      </c>
      <c r="AE62" s="64"/>
      <c r="AF62" s="64"/>
      <c r="AG62" s="60" t="e">
        <f t="shared" si="14"/>
        <v>#DIV/0!</v>
      </c>
      <c r="AH62" s="60" t="e">
        <f t="shared" si="15"/>
        <v>#DIV/0!</v>
      </c>
      <c r="AI62" s="64"/>
      <c r="AJ62" s="64"/>
      <c r="AK62" s="60" t="e">
        <f t="shared" si="16"/>
        <v>#DIV/0!</v>
      </c>
      <c r="AL62" s="60" t="e">
        <f t="shared" si="17"/>
        <v>#DIV/0!</v>
      </c>
      <c r="AM62" s="64"/>
      <c r="AN62" s="64"/>
      <c r="AO62" s="60">
        <f t="shared" si="18"/>
        <v>100</v>
      </c>
      <c r="AP62" s="60">
        <f t="shared" si="19"/>
        <v>100</v>
      </c>
      <c r="AQ62" s="64"/>
      <c r="AR62" s="64"/>
      <c r="AS62" s="60">
        <f t="shared" si="20"/>
        <v>100</v>
      </c>
      <c r="AT62" s="60">
        <f t="shared" si="21"/>
        <v>100</v>
      </c>
      <c r="AU62" s="64"/>
      <c r="AV62" s="64"/>
      <c r="AW62" s="60">
        <f t="shared" si="22"/>
        <v>100</v>
      </c>
      <c r="AX62" s="60">
        <f t="shared" si="23"/>
        <v>100</v>
      </c>
      <c r="AY62" s="64"/>
      <c r="AZ62" s="64"/>
      <c r="BA62" s="60" t="e">
        <f t="shared" si="24"/>
        <v>#DIV/0!</v>
      </c>
      <c r="BB62" s="60" t="e">
        <f t="shared" si="25"/>
        <v>#DIV/0!</v>
      </c>
      <c r="BC62" s="64"/>
      <c r="BD62" s="64"/>
      <c r="BE62" s="65">
        <f t="shared" si="26"/>
        <v>100</v>
      </c>
      <c r="BF62" s="65">
        <f t="shared" si="27"/>
        <v>100</v>
      </c>
      <c r="BG62" s="24"/>
      <c r="BH62" s="24"/>
      <c r="BI62" s="65">
        <f t="shared" si="28"/>
        <v>100</v>
      </c>
      <c r="BJ62" s="65">
        <f t="shared" si="29"/>
        <v>100</v>
      </c>
      <c r="BK62" s="24"/>
      <c r="BL62" s="24"/>
      <c r="BM62" s="65">
        <f t="shared" si="30"/>
        <v>100</v>
      </c>
      <c r="BN62" s="65">
        <f t="shared" si="31"/>
        <v>102.22222222222221</v>
      </c>
      <c r="BO62" s="24"/>
      <c r="BP62" s="24"/>
      <c r="BQ62" s="65">
        <f t="shared" si="32"/>
        <v>100</v>
      </c>
      <c r="BR62" s="65">
        <f t="shared" si="33"/>
        <v>100</v>
      </c>
      <c r="BS62" s="24"/>
      <c r="BT62" s="24"/>
      <c r="BU62" s="65">
        <f t="shared" si="34"/>
        <v>100</v>
      </c>
      <c r="BV62" s="65">
        <f t="shared" si="35"/>
        <v>100</v>
      </c>
      <c r="BW62" s="24"/>
      <c r="BX62" s="24"/>
      <c r="BY62" s="65">
        <f t="shared" si="36"/>
        <v>100</v>
      </c>
      <c r="BZ62" s="65">
        <f t="shared" si="37"/>
        <v>100</v>
      </c>
      <c r="CA62" s="24"/>
      <c r="CB62" s="24"/>
      <c r="CC62" s="65">
        <f t="shared" si="38"/>
        <v>100</v>
      </c>
      <c r="CD62" s="65">
        <f t="shared" si="39"/>
        <v>100</v>
      </c>
    </row>
    <row r="63" spans="1:85" x14ac:dyDescent="0.25">
      <c r="A63" s="4">
        <v>11</v>
      </c>
      <c r="B63" s="1" t="s">
        <v>12</v>
      </c>
      <c r="C63" s="4"/>
      <c r="D63" s="4"/>
      <c r="E63" s="60">
        <f t="shared" si="0"/>
        <v>100</v>
      </c>
      <c r="F63" s="60">
        <f t="shared" si="1"/>
        <v>100</v>
      </c>
      <c r="G63" s="64"/>
      <c r="H63" s="64"/>
      <c r="I63" s="60">
        <f t="shared" si="2"/>
        <v>77.293333333333337</v>
      </c>
      <c r="J63" s="60">
        <f t="shared" si="3"/>
        <v>100</v>
      </c>
      <c r="K63" s="64"/>
      <c r="L63" s="64"/>
      <c r="M63" s="60">
        <f t="shared" si="4"/>
        <v>99.026763990267639</v>
      </c>
      <c r="N63" s="60">
        <f t="shared" si="5"/>
        <v>101.08344318243378</v>
      </c>
      <c r="O63" s="64"/>
      <c r="P63" s="64"/>
      <c r="Q63" s="60">
        <f t="shared" si="6"/>
        <v>100</v>
      </c>
      <c r="R63" s="60">
        <f t="shared" si="7"/>
        <v>100</v>
      </c>
      <c r="S63" s="64"/>
      <c r="T63" s="64"/>
      <c r="U63" s="60">
        <f t="shared" si="8"/>
        <v>107.68378947586299</v>
      </c>
      <c r="V63" s="60">
        <f t="shared" si="9"/>
        <v>101.33177570093459</v>
      </c>
      <c r="W63" s="64"/>
      <c r="X63" s="64"/>
      <c r="Y63" s="60">
        <f t="shared" si="10"/>
        <v>100</v>
      </c>
      <c r="Z63" s="60">
        <f t="shared" si="11"/>
        <v>100</v>
      </c>
      <c r="AA63" s="64"/>
      <c r="AB63" s="64"/>
      <c r="AC63" s="60">
        <f t="shared" si="12"/>
        <v>100</v>
      </c>
      <c r="AD63" s="60">
        <f t="shared" si="13"/>
        <v>100</v>
      </c>
      <c r="AE63" s="64"/>
      <c r="AF63" s="64"/>
      <c r="AG63" s="60" t="e">
        <f t="shared" si="14"/>
        <v>#DIV/0!</v>
      </c>
      <c r="AH63" s="60" t="e">
        <f t="shared" si="15"/>
        <v>#DIV/0!</v>
      </c>
      <c r="AI63" s="64"/>
      <c r="AJ63" s="64"/>
      <c r="AK63" s="60" t="e">
        <f t="shared" si="16"/>
        <v>#DIV/0!</v>
      </c>
      <c r="AL63" s="60" t="e">
        <f t="shared" si="17"/>
        <v>#DIV/0!</v>
      </c>
      <c r="AM63" s="64"/>
      <c r="AN63" s="64"/>
      <c r="AO63" s="60">
        <f t="shared" si="18"/>
        <v>100</v>
      </c>
      <c r="AP63" s="60">
        <f t="shared" si="19"/>
        <v>100</v>
      </c>
      <c r="AQ63" s="64"/>
      <c r="AR63" s="64"/>
      <c r="AS63" s="60">
        <f t="shared" si="20"/>
        <v>100</v>
      </c>
      <c r="AT63" s="60">
        <f t="shared" si="21"/>
        <v>100</v>
      </c>
      <c r="AU63" s="64"/>
      <c r="AV63" s="64"/>
      <c r="AW63" s="60">
        <f t="shared" si="22"/>
        <v>107.45614035087718</v>
      </c>
      <c r="AX63" s="60">
        <f t="shared" si="23"/>
        <v>100</v>
      </c>
      <c r="AY63" s="64"/>
      <c r="AZ63" s="64"/>
      <c r="BA63" s="60">
        <f t="shared" si="24"/>
        <v>0</v>
      </c>
      <c r="BB63" s="60">
        <f t="shared" si="25"/>
        <v>0</v>
      </c>
      <c r="BC63" s="64"/>
      <c r="BD63" s="64"/>
      <c r="BE63" s="65">
        <f t="shared" si="26"/>
        <v>105.26315789473684</v>
      </c>
      <c r="BF63" s="65">
        <f t="shared" si="27"/>
        <v>100</v>
      </c>
      <c r="BG63" s="24"/>
      <c r="BH63" s="24"/>
      <c r="BI63" s="65">
        <f t="shared" si="28"/>
        <v>100</v>
      </c>
      <c r="BJ63" s="65">
        <f t="shared" si="29"/>
        <v>101.94805194805194</v>
      </c>
      <c r="BK63" s="24"/>
      <c r="BL63" s="24"/>
      <c r="BM63" s="65">
        <f t="shared" si="30"/>
        <v>97.739490006891799</v>
      </c>
      <c r="BN63" s="65">
        <f t="shared" si="31"/>
        <v>108.23529411764706</v>
      </c>
      <c r="BO63" s="24"/>
      <c r="BP63" s="24"/>
      <c r="BQ63" s="65">
        <f t="shared" si="32"/>
        <v>100</v>
      </c>
      <c r="BR63" s="65">
        <f t="shared" si="33"/>
        <v>102.22222222222221</v>
      </c>
      <c r="BS63" s="24"/>
      <c r="BT63" s="24"/>
      <c r="BU63" s="65">
        <f t="shared" si="34"/>
        <v>100</v>
      </c>
      <c r="BV63" s="65">
        <f t="shared" si="35"/>
        <v>100</v>
      </c>
      <c r="BW63" s="24"/>
      <c r="BX63" s="24"/>
      <c r="BY63" s="65">
        <f t="shared" si="36"/>
        <v>100</v>
      </c>
      <c r="BZ63" s="65">
        <f t="shared" si="37"/>
        <v>100</v>
      </c>
      <c r="CA63" s="24"/>
      <c r="CB63" s="24"/>
      <c r="CC63" s="65">
        <f t="shared" si="38"/>
        <v>105.46875</v>
      </c>
      <c r="CD63" s="65">
        <f t="shared" si="39"/>
        <v>150.74626865671641</v>
      </c>
    </row>
    <row r="64" spans="1:85" x14ac:dyDescent="0.25">
      <c r="A64" s="4">
        <v>12</v>
      </c>
      <c r="B64" s="1" t="s">
        <v>13</v>
      </c>
      <c r="C64" s="4"/>
      <c r="D64" s="4"/>
      <c r="E64" s="60" t="e">
        <f t="shared" si="0"/>
        <v>#DIV/0!</v>
      </c>
      <c r="F64" s="60" t="e">
        <f t="shared" si="1"/>
        <v>#DIV/0!</v>
      </c>
      <c r="G64" s="64"/>
      <c r="H64" s="64"/>
      <c r="I64" s="60">
        <f t="shared" si="2"/>
        <v>100</v>
      </c>
      <c r="J64" s="60">
        <f t="shared" si="3"/>
        <v>100</v>
      </c>
      <c r="K64" s="64"/>
      <c r="L64" s="64"/>
      <c r="M64" s="60">
        <f t="shared" si="4"/>
        <v>100</v>
      </c>
      <c r="N64" s="60">
        <f t="shared" si="5"/>
        <v>100</v>
      </c>
      <c r="O64" s="64"/>
      <c r="P64" s="64"/>
      <c r="Q64" s="60" t="e">
        <f t="shared" si="6"/>
        <v>#DIV/0!</v>
      </c>
      <c r="R64" s="60" t="e">
        <f t="shared" si="7"/>
        <v>#DIV/0!</v>
      </c>
      <c r="S64" s="64"/>
      <c r="T64" s="64"/>
      <c r="U64" s="60" t="e">
        <f t="shared" si="8"/>
        <v>#DIV/0!</v>
      </c>
      <c r="V64" s="60" t="e">
        <f t="shared" si="9"/>
        <v>#DIV/0!</v>
      </c>
      <c r="W64" s="64"/>
      <c r="X64" s="64"/>
      <c r="Y64" s="60" t="e">
        <f t="shared" si="10"/>
        <v>#DIV/0!</v>
      </c>
      <c r="Z64" s="60" t="e">
        <f t="shared" si="11"/>
        <v>#DIV/0!</v>
      </c>
      <c r="AA64" s="64"/>
      <c r="AB64" s="64"/>
      <c r="AC64" s="60">
        <f t="shared" si="12"/>
        <v>100</v>
      </c>
      <c r="AD64" s="60">
        <f t="shared" si="13"/>
        <v>100</v>
      </c>
      <c r="AE64" s="64"/>
      <c r="AF64" s="64"/>
      <c r="AG64" s="60" t="e">
        <f t="shared" si="14"/>
        <v>#DIV/0!</v>
      </c>
      <c r="AH64" s="60" t="e">
        <f t="shared" si="15"/>
        <v>#DIV/0!</v>
      </c>
      <c r="AI64" s="64"/>
      <c r="AJ64" s="64"/>
      <c r="AK64" s="60" t="e">
        <f t="shared" si="16"/>
        <v>#DIV/0!</v>
      </c>
      <c r="AL64" s="60" t="e">
        <f t="shared" si="17"/>
        <v>#DIV/0!</v>
      </c>
      <c r="AM64" s="64"/>
      <c r="AN64" s="64"/>
      <c r="AO64" s="60">
        <f t="shared" si="18"/>
        <v>115.7239292071941</v>
      </c>
      <c r="AP64" s="60">
        <f t="shared" si="19"/>
        <v>100</v>
      </c>
      <c r="AQ64" s="64"/>
      <c r="AR64" s="64"/>
      <c r="AS64" s="60">
        <f t="shared" si="20"/>
        <v>100</v>
      </c>
      <c r="AT64" s="60">
        <f t="shared" si="21"/>
        <v>100</v>
      </c>
      <c r="AU64" s="64"/>
      <c r="AV64" s="64"/>
      <c r="AW64" s="60">
        <f t="shared" si="22"/>
        <v>100</v>
      </c>
      <c r="AX64" s="60">
        <f t="shared" si="23"/>
        <v>100</v>
      </c>
      <c r="AY64" s="64"/>
      <c r="AZ64" s="64"/>
      <c r="BA64" s="60">
        <f t="shared" si="24"/>
        <v>100</v>
      </c>
      <c r="BB64" s="65">
        <f t="shared" si="25"/>
        <v>100</v>
      </c>
      <c r="BC64" s="64"/>
      <c r="BD64" s="64"/>
      <c r="BE64" s="65" t="e">
        <f t="shared" si="26"/>
        <v>#DIV/0!</v>
      </c>
      <c r="BF64" s="65" t="e">
        <f t="shared" si="27"/>
        <v>#DIV/0!</v>
      </c>
      <c r="BG64" s="24"/>
      <c r="BH64" s="24"/>
      <c r="BI64" s="65">
        <f t="shared" si="28"/>
        <v>100</v>
      </c>
      <c r="BJ64" s="65">
        <f t="shared" si="29"/>
        <v>100</v>
      </c>
      <c r="BK64" s="24"/>
      <c r="BL64" s="24"/>
      <c r="BM64" s="65" t="e">
        <f t="shared" si="30"/>
        <v>#DIV/0!</v>
      </c>
      <c r="BN64" s="65" t="e">
        <f t="shared" si="31"/>
        <v>#DIV/0!</v>
      </c>
      <c r="BO64" s="24"/>
      <c r="BP64" s="24"/>
      <c r="BQ64" s="65">
        <f t="shared" si="32"/>
        <v>100</v>
      </c>
      <c r="BR64" s="65">
        <f t="shared" si="33"/>
        <v>100</v>
      </c>
      <c r="BS64" s="24"/>
      <c r="BT64" s="24"/>
      <c r="BU64" s="65">
        <f t="shared" si="34"/>
        <v>100</v>
      </c>
      <c r="BV64" s="65">
        <f t="shared" si="35"/>
        <v>86.270871985157683</v>
      </c>
      <c r="BW64" s="24"/>
      <c r="BX64" s="24"/>
      <c r="BY64" s="65" t="e">
        <f t="shared" si="36"/>
        <v>#DIV/0!</v>
      </c>
      <c r="BZ64" s="65" t="e">
        <f t="shared" si="37"/>
        <v>#DIV/0!</v>
      </c>
      <c r="CA64" s="24"/>
      <c r="CB64" s="24"/>
      <c r="CC64" s="65">
        <f t="shared" si="38"/>
        <v>98.836565096952896</v>
      </c>
      <c r="CD64" s="65">
        <f t="shared" si="39"/>
        <v>100</v>
      </c>
    </row>
    <row r="65" spans="1:82" x14ac:dyDescent="0.25">
      <c r="A65" s="4">
        <v>13</v>
      </c>
      <c r="B65" s="1" t="s">
        <v>14</v>
      </c>
      <c r="C65" s="4"/>
      <c r="D65" s="4"/>
      <c r="E65" s="60">
        <f t="shared" si="0"/>
        <v>100</v>
      </c>
      <c r="F65" s="60">
        <f t="shared" si="1"/>
        <v>100</v>
      </c>
      <c r="G65" s="64"/>
      <c r="H65" s="64"/>
      <c r="I65" s="60">
        <f t="shared" si="2"/>
        <v>100</v>
      </c>
      <c r="J65" s="60">
        <f t="shared" si="3"/>
        <v>100</v>
      </c>
      <c r="K65" s="64"/>
      <c r="L65" s="64"/>
      <c r="M65" s="60">
        <f t="shared" si="4"/>
        <v>100</v>
      </c>
      <c r="N65" s="60">
        <f t="shared" si="5"/>
        <v>100</v>
      </c>
      <c r="O65" s="64"/>
      <c r="P65" s="64"/>
      <c r="Q65" s="60">
        <f t="shared" si="6"/>
        <v>100</v>
      </c>
      <c r="R65" s="60">
        <f t="shared" si="7"/>
        <v>100</v>
      </c>
      <c r="S65" s="64"/>
      <c r="T65" s="64"/>
      <c r="U65" s="60">
        <f t="shared" si="8"/>
        <v>100</v>
      </c>
      <c r="V65" s="60">
        <f t="shared" si="9"/>
        <v>94.980431923692436</v>
      </c>
      <c r="W65" s="64"/>
      <c r="X65" s="64"/>
      <c r="Y65" s="60">
        <f t="shared" si="10"/>
        <v>100</v>
      </c>
      <c r="Z65" s="60">
        <f t="shared" si="11"/>
        <v>100</v>
      </c>
      <c r="AA65" s="64"/>
      <c r="AB65" s="64"/>
      <c r="AC65" s="60" t="e">
        <f t="shared" si="12"/>
        <v>#DIV/0!</v>
      </c>
      <c r="AD65" s="60" t="e">
        <f t="shared" si="13"/>
        <v>#DIV/0!</v>
      </c>
      <c r="AE65" s="64"/>
      <c r="AF65" s="64"/>
      <c r="AG65" s="60" t="e">
        <f t="shared" si="14"/>
        <v>#DIV/0!</v>
      </c>
      <c r="AH65" s="60" t="e">
        <f t="shared" si="15"/>
        <v>#DIV/0!</v>
      </c>
      <c r="AI65" s="64"/>
      <c r="AJ65" s="64"/>
      <c r="AK65" s="60" t="e">
        <f t="shared" si="16"/>
        <v>#DIV/0!</v>
      </c>
      <c r="AL65" s="60" t="e">
        <f t="shared" si="17"/>
        <v>#DIV/0!</v>
      </c>
      <c r="AM65" s="64"/>
      <c r="AN65" s="64"/>
      <c r="AO65" s="60">
        <f t="shared" si="18"/>
        <v>100</v>
      </c>
      <c r="AP65" s="60">
        <f t="shared" si="19"/>
        <v>100</v>
      </c>
      <c r="AQ65" s="64"/>
      <c r="AR65" s="64"/>
      <c r="AS65" s="60">
        <f t="shared" si="20"/>
        <v>100</v>
      </c>
      <c r="AT65" s="60">
        <f t="shared" si="21"/>
        <v>100</v>
      </c>
      <c r="AU65" s="64"/>
      <c r="AV65" s="64"/>
      <c r="AW65" s="60">
        <f t="shared" si="22"/>
        <v>100</v>
      </c>
      <c r="AX65" s="60">
        <f t="shared" si="23"/>
        <v>100</v>
      </c>
      <c r="AY65" s="64"/>
      <c r="AZ65" s="64"/>
      <c r="BA65" s="60">
        <f t="shared" si="24"/>
        <v>368.15235008103724</v>
      </c>
      <c r="BB65" s="60">
        <f t="shared" si="25"/>
        <v>100</v>
      </c>
      <c r="BC65" s="64"/>
      <c r="BD65" s="64"/>
      <c r="BE65" s="65">
        <f t="shared" si="26"/>
        <v>100</v>
      </c>
      <c r="BF65" s="65">
        <f t="shared" si="27"/>
        <v>100</v>
      </c>
      <c r="BG65" s="24"/>
      <c r="BH65" s="24"/>
      <c r="BI65" s="65">
        <f t="shared" si="28"/>
        <v>100</v>
      </c>
      <c r="BJ65" s="65">
        <f t="shared" si="29"/>
        <v>94.391106619504811</v>
      </c>
      <c r="BK65" s="24"/>
      <c r="BL65" s="24"/>
      <c r="BM65" s="65">
        <f t="shared" si="30"/>
        <v>100</v>
      </c>
      <c r="BN65" s="65">
        <f t="shared" si="31"/>
        <v>100</v>
      </c>
      <c r="BO65" s="24"/>
      <c r="BP65" s="24"/>
      <c r="BQ65" s="65">
        <f t="shared" si="32"/>
        <v>100</v>
      </c>
      <c r="BR65" s="65">
        <f t="shared" si="33"/>
        <v>100</v>
      </c>
      <c r="BS65" s="24"/>
      <c r="BT65" s="24"/>
      <c r="BU65" s="65">
        <f t="shared" si="34"/>
        <v>100</v>
      </c>
      <c r="BV65" s="65">
        <f t="shared" si="35"/>
        <v>100</v>
      </c>
      <c r="BW65" s="24"/>
      <c r="BX65" s="24"/>
      <c r="BY65" s="65">
        <f t="shared" si="36"/>
        <v>100</v>
      </c>
      <c r="BZ65" s="65">
        <f t="shared" si="37"/>
        <v>100</v>
      </c>
      <c r="CA65" s="24"/>
      <c r="CB65" s="24"/>
      <c r="CC65" s="65">
        <f t="shared" si="38"/>
        <v>100</v>
      </c>
      <c r="CD65" s="65">
        <f t="shared" si="39"/>
        <v>100</v>
      </c>
    </row>
    <row r="66" spans="1:82" x14ac:dyDescent="0.25">
      <c r="A66" s="4">
        <v>14</v>
      </c>
      <c r="B66" s="1" t="s">
        <v>15</v>
      </c>
      <c r="C66" s="4"/>
      <c r="D66" s="4"/>
      <c r="E66" s="60">
        <f t="shared" si="0"/>
        <v>100</v>
      </c>
      <c r="F66" s="60">
        <f t="shared" si="1"/>
        <v>100</v>
      </c>
      <c r="G66" s="64"/>
      <c r="H66" s="64"/>
      <c r="I66" s="60">
        <f t="shared" si="2"/>
        <v>0</v>
      </c>
      <c r="J66" s="60">
        <f t="shared" si="3"/>
        <v>100</v>
      </c>
      <c r="K66" s="64"/>
      <c r="L66" s="64"/>
      <c r="M66" s="60">
        <f t="shared" si="4"/>
        <v>101.7948717948718</v>
      </c>
      <c r="N66" s="60">
        <f t="shared" si="5"/>
        <v>100.3632192697381</v>
      </c>
      <c r="O66" s="64"/>
      <c r="P66" s="64"/>
      <c r="Q66" s="60">
        <f t="shared" si="6"/>
        <v>100</v>
      </c>
      <c r="R66" s="60">
        <f t="shared" si="7"/>
        <v>100</v>
      </c>
      <c r="S66" s="64"/>
      <c r="T66" s="64"/>
      <c r="U66" s="60">
        <f t="shared" si="8"/>
        <v>104.53125000000001</v>
      </c>
      <c r="V66" s="60">
        <f t="shared" si="9"/>
        <v>100</v>
      </c>
      <c r="W66" s="64"/>
      <c r="X66" s="64"/>
      <c r="Y66" s="60">
        <f t="shared" si="10"/>
        <v>105.58139534883722</v>
      </c>
      <c r="Z66" s="60">
        <f t="shared" si="11"/>
        <v>104.14937759336101</v>
      </c>
      <c r="AA66" s="64"/>
      <c r="AB66" s="64"/>
      <c r="AC66" s="60">
        <f t="shared" si="12"/>
        <v>100</v>
      </c>
      <c r="AD66" s="60">
        <f t="shared" si="13"/>
        <v>98.630136986301366</v>
      </c>
      <c r="AE66" s="64"/>
      <c r="AF66" s="64"/>
      <c r="AG66" s="60" t="e">
        <f t="shared" si="14"/>
        <v>#DIV/0!</v>
      </c>
      <c r="AH66" s="60" t="e">
        <f t="shared" si="15"/>
        <v>#DIV/0!</v>
      </c>
      <c r="AI66" s="64"/>
      <c r="AJ66" s="64"/>
      <c r="AK66" s="60" t="e">
        <f t="shared" si="16"/>
        <v>#DIV/0!</v>
      </c>
      <c r="AL66" s="60" t="e">
        <f t="shared" si="17"/>
        <v>#DIV/0!</v>
      </c>
      <c r="AM66" s="64"/>
      <c r="AN66" s="64"/>
      <c r="AO66" s="60">
        <f t="shared" si="18"/>
        <v>100</v>
      </c>
      <c r="AP66" s="60">
        <f t="shared" si="19"/>
        <v>98.337801608579085</v>
      </c>
      <c r="AQ66" s="64"/>
      <c r="AR66" s="64"/>
      <c r="AS66" s="60">
        <f t="shared" si="20"/>
        <v>109.375</v>
      </c>
      <c r="AT66" s="60">
        <f t="shared" si="21"/>
        <v>92.771084337349393</v>
      </c>
      <c r="AU66" s="64"/>
      <c r="AV66" s="64"/>
      <c r="AW66" s="60">
        <f t="shared" si="22"/>
        <v>100</v>
      </c>
      <c r="AX66" s="60">
        <f t="shared" si="23"/>
        <v>100</v>
      </c>
      <c r="AY66" s="64"/>
      <c r="AZ66" s="64"/>
      <c r="BA66" s="60">
        <f t="shared" si="24"/>
        <v>100</v>
      </c>
      <c r="BB66" s="60">
        <f t="shared" si="25"/>
        <v>100</v>
      </c>
      <c r="BC66" s="64"/>
      <c r="BD66" s="64"/>
      <c r="BE66" s="65">
        <f t="shared" si="26"/>
        <v>100</v>
      </c>
      <c r="BF66" s="65">
        <f t="shared" si="27"/>
        <v>100</v>
      </c>
      <c r="BG66" s="24"/>
      <c r="BH66" s="24"/>
      <c r="BI66" s="65">
        <f t="shared" si="28"/>
        <v>113.88888888888889</v>
      </c>
      <c r="BJ66" s="65">
        <f t="shared" si="29"/>
        <v>100</v>
      </c>
      <c r="BK66" s="24"/>
      <c r="BL66" s="24"/>
      <c r="BM66" s="65">
        <f t="shared" si="30"/>
        <v>102.73972602739727</v>
      </c>
      <c r="BN66" s="65">
        <f t="shared" si="31"/>
        <v>96.678571428571431</v>
      </c>
      <c r="BO66" s="24"/>
      <c r="BP66" s="24"/>
      <c r="BQ66" s="65">
        <f t="shared" si="32"/>
        <v>100</v>
      </c>
      <c r="BR66" s="65">
        <f t="shared" si="33"/>
        <v>100</v>
      </c>
      <c r="BS66" s="24"/>
      <c r="BT66" s="24"/>
      <c r="BU66" s="65">
        <f t="shared" si="34"/>
        <v>104.82758620689656</v>
      </c>
      <c r="BV66" s="65">
        <f t="shared" si="35"/>
        <v>131.25</v>
      </c>
      <c r="BW66" s="24"/>
      <c r="BX66" s="24"/>
      <c r="BY66" s="65">
        <f t="shared" si="36"/>
        <v>100</v>
      </c>
      <c r="BZ66" s="65">
        <f t="shared" si="37"/>
        <v>100</v>
      </c>
      <c r="CA66" s="24"/>
      <c r="CB66" s="24"/>
      <c r="CC66" s="65">
        <f t="shared" si="38"/>
        <v>100</v>
      </c>
      <c r="CD66" s="65">
        <f t="shared" si="39"/>
        <v>86</v>
      </c>
    </row>
    <row r="67" spans="1:82" x14ac:dyDescent="0.25">
      <c r="A67" s="4">
        <v>15</v>
      </c>
      <c r="B67" s="1" t="s">
        <v>16</v>
      </c>
      <c r="C67" s="4"/>
      <c r="D67" s="4"/>
      <c r="E67" s="60">
        <f t="shared" si="0"/>
        <v>100</v>
      </c>
      <c r="F67" s="60">
        <f t="shared" si="1"/>
        <v>100</v>
      </c>
      <c r="G67" s="64"/>
      <c r="H67" s="64"/>
      <c r="I67" s="60">
        <f t="shared" si="2"/>
        <v>100</v>
      </c>
      <c r="J67" s="60">
        <f t="shared" si="3"/>
        <v>100</v>
      </c>
      <c r="K67" s="64"/>
      <c r="L67" s="64"/>
      <c r="M67" s="60">
        <f t="shared" si="4"/>
        <v>100</v>
      </c>
      <c r="N67" s="60">
        <f t="shared" si="5"/>
        <v>100</v>
      </c>
      <c r="O67" s="64"/>
      <c r="P67" s="64"/>
      <c r="Q67" s="60">
        <f t="shared" si="6"/>
        <v>100</v>
      </c>
      <c r="R67" s="60">
        <f t="shared" si="7"/>
        <v>100</v>
      </c>
      <c r="S67" s="64"/>
      <c r="T67" s="64"/>
      <c r="U67" s="60">
        <f t="shared" si="8"/>
        <v>100</v>
      </c>
      <c r="V67" s="60">
        <f t="shared" si="9"/>
        <v>100</v>
      </c>
      <c r="W67" s="64"/>
      <c r="X67" s="64"/>
      <c r="Y67" s="60">
        <f t="shared" si="10"/>
        <v>100</v>
      </c>
      <c r="Z67" s="60">
        <f t="shared" si="11"/>
        <v>100</v>
      </c>
      <c r="AA67" s="64"/>
      <c r="AB67" s="64"/>
      <c r="AC67" s="60">
        <f t="shared" si="12"/>
        <v>100</v>
      </c>
      <c r="AD67" s="60">
        <f t="shared" si="13"/>
        <v>100</v>
      </c>
      <c r="AE67" s="64"/>
      <c r="AF67" s="64"/>
      <c r="AG67" s="60" t="e">
        <f t="shared" si="14"/>
        <v>#DIV/0!</v>
      </c>
      <c r="AH67" s="60" t="e">
        <f t="shared" si="15"/>
        <v>#DIV/0!</v>
      </c>
      <c r="AI67" s="64"/>
      <c r="AJ67" s="64"/>
      <c r="AK67" s="60" t="e">
        <f t="shared" si="16"/>
        <v>#DIV/0!</v>
      </c>
      <c r="AL67" s="60" t="e">
        <f t="shared" si="17"/>
        <v>#DIV/0!</v>
      </c>
      <c r="AM67" s="64"/>
      <c r="AN67" s="64"/>
      <c r="AO67" s="60">
        <f t="shared" si="18"/>
        <v>100</v>
      </c>
      <c r="AP67" s="60">
        <f t="shared" si="19"/>
        <v>100</v>
      </c>
      <c r="AQ67" s="64"/>
      <c r="AR67" s="64"/>
      <c r="AS67" s="60">
        <f t="shared" si="20"/>
        <v>100</v>
      </c>
      <c r="AT67" s="60">
        <f t="shared" si="21"/>
        <v>100</v>
      </c>
      <c r="AU67" s="64"/>
      <c r="AV67" s="64"/>
      <c r="AW67" s="60">
        <f t="shared" si="22"/>
        <v>100</v>
      </c>
      <c r="AX67" s="60">
        <f t="shared" si="23"/>
        <v>100</v>
      </c>
      <c r="AY67" s="64"/>
      <c r="AZ67" s="64"/>
      <c r="BA67" s="60">
        <f t="shared" si="24"/>
        <v>100</v>
      </c>
      <c r="BB67" s="60">
        <f t="shared" si="25"/>
        <v>100</v>
      </c>
      <c r="BC67" s="64"/>
      <c r="BD67" s="64"/>
      <c r="BE67" s="65">
        <f t="shared" si="26"/>
        <v>100</v>
      </c>
      <c r="BF67" s="65">
        <f t="shared" si="27"/>
        <v>100</v>
      </c>
      <c r="BG67" s="24"/>
      <c r="BH67" s="24"/>
      <c r="BI67" s="65">
        <f t="shared" si="28"/>
        <v>100</v>
      </c>
      <c r="BJ67" s="65">
        <f t="shared" si="29"/>
        <v>100</v>
      </c>
      <c r="BK67" s="24"/>
      <c r="BL67" s="24"/>
      <c r="BM67" s="65">
        <f t="shared" si="30"/>
        <v>100</v>
      </c>
      <c r="BN67" s="65">
        <f t="shared" si="31"/>
        <v>100</v>
      </c>
      <c r="BO67" s="24"/>
      <c r="BP67" s="24"/>
      <c r="BQ67" s="65">
        <f t="shared" si="32"/>
        <v>100</v>
      </c>
      <c r="BR67" s="65">
        <f t="shared" si="33"/>
        <v>100</v>
      </c>
      <c r="BS67" s="24"/>
      <c r="BT67" s="24"/>
      <c r="BU67" s="65">
        <f t="shared" si="34"/>
        <v>100</v>
      </c>
      <c r="BV67" s="65">
        <f t="shared" si="35"/>
        <v>100</v>
      </c>
      <c r="BW67" s="24"/>
      <c r="BX67" s="24"/>
      <c r="BY67" s="65">
        <f t="shared" si="36"/>
        <v>100</v>
      </c>
      <c r="BZ67" s="65">
        <f t="shared" si="37"/>
        <v>100</v>
      </c>
      <c r="CA67" s="24"/>
      <c r="CB67" s="24"/>
      <c r="CC67" s="65">
        <f t="shared" si="38"/>
        <v>100</v>
      </c>
      <c r="CD67" s="65">
        <f t="shared" si="39"/>
        <v>100</v>
      </c>
    </row>
    <row r="68" spans="1:82" x14ac:dyDescent="0.25">
      <c r="A68" s="4">
        <v>16</v>
      </c>
      <c r="B68" s="1" t="s">
        <v>17</v>
      </c>
      <c r="C68" s="4"/>
      <c r="D68" s="4"/>
      <c r="E68" s="60">
        <f t="shared" si="0"/>
        <v>94.915254237288138</v>
      </c>
      <c r="F68" s="60">
        <f t="shared" si="1"/>
        <v>105.23651452282159</v>
      </c>
      <c r="G68" s="64"/>
      <c r="H68" s="64"/>
      <c r="I68" s="60">
        <f t="shared" si="2"/>
        <v>103.90625</v>
      </c>
      <c r="J68" s="60">
        <f t="shared" si="3"/>
        <v>100.58666666666667</v>
      </c>
      <c r="K68" s="64"/>
      <c r="L68" s="64"/>
      <c r="M68" s="60">
        <f t="shared" si="4"/>
        <v>100</v>
      </c>
      <c r="N68" s="60">
        <f t="shared" si="5"/>
        <v>103.32411722884905</v>
      </c>
      <c r="O68" s="64"/>
      <c r="P68" s="64"/>
      <c r="Q68" s="60">
        <f t="shared" si="6"/>
        <v>101.26582278481013</v>
      </c>
      <c r="R68" s="60">
        <f t="shared" si="7"/>
        <v>93.181818181818173</v>
      </c>
      <c r="S68" s="64"/>
      <c r="T68" s="64"/>
      <c r="U68" s="60">
        <f t="shared" si="8"/>
        <v>101.91176470588235</v>
      </c>
      <c r="V68" s="60">
        <f t="shared" si="9"/>
        <v>99.724685020998592</v>
      </c>
      <c r="W68" s="64"/>
      <c r="X68" s="64"/>
      <c r="Y68" s="60">
        <f t="shared" si="10"/>
        <v>108.66666666666667</v>
      </c>
      <c r="Z68" s="60">
        <f t="shared" si="11"/>
        <v>105.21920668058455</v>
      </c>
      <c r="AA68" s="64"/>
      <c r="AB68" s="64"/>
      <c r="AC68" s="60">
        <f t="shared" si="12"/>
        <v>94.536568336533435</v>
      </c>
      <c r="AD68" s="60">
        <f t="shared" si="13"/>
        <v>100.31847133757962</v>
      </c>
      <c r="AE68" s="64"/>
      <c r="AF68" s="64"/>
      <c r="AG68" s="60" t="e">
        <f t="shared" si="14"/>
        <v>#DIV/0!</v>
      </c>
      <c r="AH68" s="60" t="e">
        <f t="shared" si="15"/>
        <v>#DIV/0!</v>
      </c>
      <c r="AI68" s="64"/>
      <c r="AJ68" s="64"/>
      <c r="AK68" s="60">
        <f t="shared" si="16"/>
        <v>100</v>
      </c>
      <c r="AL68" s="60">
        <f t="shared" si="17"/>
        <v>100</v>
      </c>
      <c r="AM68" s="64"/>
      <c r="AN68" s="64"/>
      <c r="AO68" s="60">
        <f t="shared" si="18"/>
        <v>99.666666666666671</v>
      </c>
      <c r="AP68" s="60">
        <f t="shared" si="19"/>
        <v>94.746495480151964</v>
      </c>
      <c r="AQ68" s="64"/>
      <c r="AR68" s="64"/>
      <c r="AS68" s="60">
        <f t="shared" si="20"/>
        <v>104.9103890426927</v>
      </c>
      <c r="AT68" s="60">
        <f t="shared" si="21"/>
        <v>100</v>
      </c>
      <c r="AU68" s="64"/>
      <c r="AV68" s="64"/>
      <c r="AW68" s="60">
        <f t="shared" si="22"/>
        <v>102.04081632653062</v>
      </c>
      <c r="AX68" s="60">
        <f t="shared" si="23"/>
        <v>75.675675675675677</v>
      </c>
      <c r="AY68" s="64"/>
      <c r="AZ68" s="64"/>
      <c r="BA68" s="60">
        <f t="shared" si="24"/>
        <v>182.22222222222223</v>
      </c>
      <c r="BB68" s="60">
        <f t="shared" si="25"/>
        <v>367.29661445174327</v>
      </c>
      <c r="BC68" s="64"/>
      <c r="BD68" s="64"/>
      <c r="BE68" s="65">
        <f t="shared" si="26"/>
        <v>100</v>
      </c>
      <c r="BF68" s="65">
        <f t="shared" si="27"/>
        <v>110.00000000000001</v>
      </c>
      <c r="BG68" s="24"/>
      <c r="BH68" s="24"/>
      <c r="BI68" s="65">
        <f t="shared" si="28"/>
        <v>126.92307692307692</v>
      </c>
      <c r="BJ68" s="65">
        <f t="shared" si="29"/>
        <v>102.82810066398886</v>
      </c>
      <c r="BK68" s="24"/>
      <c r="BL68" s="24"/>
      <c r="BM68" s="65">
        <f t="shared" si="30"/>
        <v>149.52380952380952</v>
      </c>
      <c r="BN68" s="65">
        <f t="shared" si="31"/>
        <v>105.88235294117648</v>
      </c>
      <c r="BO68" s="24"/>
      <c r="BP68" s="24"/>
      <c r="BQ68" s="65">
        <f t="shared" si="32"/>
        <v>100</v>
      </c>
      <c r="BR68" s="65">
        <f t="shared" si="33"/>
        <v>55.000000000000007</v>
      </c>
      <c r="BS68" s="24"/>
      <c r="BT68" s="24"/>
      <c r="BU68" s="65">
        <f t="shared" si="34"/>
        <v>100</v>
      </c>
      <c r="BV68" s="65">
        <f t="shared" si="35"/>
        <v>120</v>
      </c>
      <c r="BW68" s="24"/>
      <c r="BX68" s="24"/>
      <c r="BY68" s="65">
        <f t="shared" si="36"/>
        <v>61.590145576707734</v>
      </c>
      <c r="BZ68" s="65">
        <f t="shared" si="37"/>
        <v>123.33333333333334</v>
      </c>
      <c r="CA68" s="24"/>
      <c r="CB68" s="24"/>
      <c r="CC68" s="65">
        <f t="shared" si="38"/>
        <v>97.465753424657535</v>
      </c>
      <c r="CD68" s="65">
        <f t="shared" si="39"/>
        <v>100</v>
      </c>
    </row>
    <row r="69" spans="1:82" x14ac:dyDescent="0.25">
      <c r="A69" s="4">
        <v>17</v>
      </c>
      <c r="B69" s="1" t="s">
        <v>18</v>
      </c>
      <c r="C69" s="4"/>
      <c r="D69" s="4"/>
      <c r="E69" s="60">
        <f t="shared" si="0"/>
        <v>100</v>
      </c>
      <c r="F69" s="60">
        <f t="shared" si="1"/>
        <v>100</v>
      </c>
      <c r="G69" s="64"/>
      <c r="H69" s="64"/>
      <c r="I69" s="60">
        <f t="shared" si="2"/>
        <v>100</v>
      </c>
      <c r="J69" s="60">
        <f t="shared" si="3"/>
        <v>100</v>
      </c>
      <c r="K69" s="64"/>
      <c r="L69" s="64"/>
      <c r="M69" s="60">
        <f t="shared" si="4"/>
        <v>100</v>
      </c>
      <c r="N69" s="60">
        <f t="shared" si="5"/>
        <v>100</v>
      </c>
      <c r="O69" s="64"/>
      <c r="P69" s="64"/>
      <c r="Q69" s="60">
        <f t="shared" si="6"/>
        <v>100</v>
      </c>
      <c r="R69" s="60">
        <f t="shared" si="7"/>
        <v>100</v>
      </c>
      <c r="S69" s="64"/>
      <c r="T69" s="64"/>
      <c r="U69" s="60">
        <f t="shared" si="8"/>
        <v>100</v>
      </c>
      <c r="V69" s="60">
        <f t="shared" si="9"/>
        <v>100</v>
      </c>
      <c r="W69" s="64"/>
      <c r="X69" s="64"/>
      <c r="Y69" s="60" t="e">
        <f t="shared" si="10"/>
        <v>#DIV/0!</v>
      </c>
      <c r="Z69" s="60" t="e">
        <f t="shared" si="11"/>
        <v>#DIV/0!</v>
      </c>
      <c r="AA69" s="64"/>
      <c r="AB69" s="64"/>
      <c r="AC69" s="60">
        <f t="shared" si="12"/>
        <v>100</v>
      </c>
      <c r="AD69" s="60">
        <f t="shared" si="13"/>
        <v>100</v>
      </c>
      <c r="AE69" s="64"/>
      <c r="AF69" s="64"/>
      <c r="AG69" s="60" t="e">
        <f t="shared" si="14"/>
        <v>#DIV/0!</v>
      </c>
      <c r="AH69" s="60" t="e">
        <f t="shared" si="15"/>
        <v>#DIV/0!</v>
      </c>
      <c r="AI69" s="64"/>
      <c r="AJ69" s="64"/>
      <c r="AK69" s="60" t="e">
        <f t="shared" si="16"/>
        <v>#DIV/0!</v>
      </c>
      <c r="AL69" s="60" t="e">
        <f t="shared" si="17"/>
        <v>#DIV/0!</v>
      </c>
      <c r="AM69" s="64"/>
      <c r="AN69" s="64"/>
      <c r="AO69" s="60">
        <f t="shared" si="18"/>
        <v>100</v>
      </c>
      <c r="AP69" s="60">
        <f t="shared" si="19"/>
        <v>100</v>
      </c>
      <c r="AQ69" s="64"/>
      <c r="AR69" s="64"/>
      <c r="AS69" s="60">
        <f t="shared" si="20"/>
        <v>100</v>
      </c>
      <c r="AT69" s="60">
        <f t="shared" si="21"/>
        <v>100</v>
      </c>
      <c r="AU69" s="64"/>
      <c r="AV69" s="64"/>
      <c r="AW69" s="60" t="e">
        <f t="shared" si="22"/>
        <v>#DIV/0!</v>
      </c>
      <c r="AX69" s="60" t="e">
        <f t="shared" si="23"/>
        <v>#DIV/0!</v>
      </c>
      <c r="AY69" s="64"/>
      <c r="AZ69" s="64"/>
      <c r="BA69" s="60">
        <f t="shared" si="24"/>
        <v>100</v>
      </c>
      <c r="BB69" s="60">
        <f t="shared" si="25"/>
        <v>100</v>
      </c>
      <c r="BC69" s="64"/>
      <c r="BD69" s="64"/>
      <c r="BE69" s="65">
        <f t="shared" si="26"/>
        <v>100</v>
      </c>
      <c r="BF69" s="65">
        <f t="shared" si="27"/>
        <v>100</v>
      </c>
      <c r="BG69" s="24"/>
      <c r="BH69" s="24"/>
      <c r="BI69" s="65">
        <f t="shared" si="28"/>
        <v>100</v>
      </c>
      <c r="BJ69" s="65">
        <f t="shared" si="29"/>
        <v>100</v>
      </c>
      <c r="BK69" s="24"/>
      <c r="BL69" s="24"/>
      <c r="BM69" s="65">
        <f t="shared" si="30"/>
        <v>100</v>
      </c>
      <c r="BN69" s="65">
        <f t="shared" si="31"/>
        <v>100</v>
      </c>
      <c r="BO69" s="24"/>
      <c r="BP69" s="24"/>
      <c r="BQ69" s="65">
        <f t="shared" si="32"/>
        <v>100</v>
      </c>
      <c r="BR69" s="65">
        <f t="shared" si="33"/>
        <v>100</v>
      </c>
      <c r="BS69" s="24"/>
      <c r="BT69" s="24"/>
      <c r="BU69" s="65">
        <f t="shared" si="34"/>
        <v>100</v>
      </c>
      <c r="BV69" s="65">
        <f t="shared" si="35"/>
        <v>100</v>
      </c>
      <c r="BW69" s="24"/>
      <c r="BX69" s="24"/>
      <c r="BY69" s="65">
        <f t="shared" si="36"/>
        <v>100</v>
      </c>
      <c r="BZ69" s="65">
        <f t="shared" si="37"/>
        <v>100</v>
      </c>
      <c r="CA69" s="24"/>
      <c r="CB69" s="24"/>
      <c r="CC69" s="65">
        <f t="shared" si="38"/>
        <v>86</v>
      </c>
      <c r="CD69" s="65">
        <f t="shared" si="39"/>
        <v>110.46511627906976</v>
      </c>
    </row>
    <row r="70" spans="1:82" x14ac:dyDescent="0.25">
      <c r="A70" s="4">
        <v>18</v>
      </c>
      <c r="B70" s="1" t="s">
        <v>19</v>
      </c>
      <c r="C70" s="4"/>
      <c r="D70" s="4"/>
      <c r="E70" s="60">
        <f t="shared" si="0"/>
        <v>100</v>
      </c>
      <c r="F70" s="60">
        <f t="shared" si="1"/>
        <v>100</v>
      </c>
      <c r="G70" s="64"/>
      <c r="H70" s="64"/>
      <c r="I70" s="60">
        <f t="shared" si="2"/>
        <v>100</v>
      </c>
      <c r="J70" s="60">
        <f t="shared" si="3"/>
        <v>100</v>
      </c>
      <c r="K70" s="64"/>
      <c r="L70" s="64"/>
      <c r="M70" s="60">
        <f t="shared" si="4"/>
        <v>100</v>
      </c>
      <c r="N70" s="60">
        <f t="shared" si="5"/>
        <v>100</v>
      </c>
      <c r="O70" s="64"/>
      <c r="P70" s="64"/>
      <c r="Q70" s="60">
        <f t="shared" si="6"/>
        <v>100</v>
      </c>
      <c r="R70" s="60">
        <f t="shared" si="7"/>
        <v>100</v>
      </c>
      <c r="S70" s="64"/>
      <c r="T70" s="64"/>
      <c r="U70" s="60">
        <f t="shared" si="8"/>
        <v>100</v>
      </c>
      <c r="V70" s="60">
        <f t="shared" si="9"/>
        <v>100</v>
      </c>
      <c r="W70" s="64"/>
      <c r="X70" s="64"/>
      <c r="Y70" s="60">
        <f t="shared" si="10"/>
        <v>100</v>
      </c>
      <c r="Z70" s="60">
        <f t="shared" si="11"/>
        <v>100</v>
      </c>
      <c r="AA70" s="64"/>
      <c r="AB70" s="64"/>
      <c r="AC70" s="60">
        <f t="shared" si="12"/>
        <v>100</v>
      </c>
      <c r="AD70" s="60">
        <f t="shared" si="13"/>
        <v>100</v>
      </c>
      <c r="AE70" s="64"/>
      <c r="AF70" s="64"/>
      <c r="AG70" s="60" t="e">
        <f t="shared" si="14"/>
        <v>#DIV/0!</v>
      </c>
      <c r="AH70" s="60" t="e">
        <f t="shared" si="15"/>
        <v>#DIV/0!</v>
      </c>
      <c r="AI70" s="64"/>
      <c r="AJ70" s="64"/>
      <c r="AK70" s="60">
        <f t="shared" si="16"/>
        <v>100</v>
      </c>
      <c r="AL70" s="60">
        <f t="shared" si="17"/>
        <v>100</v>
      </c>
      <c r="AM70" s="64"/>
      <c r="AN70" s="64"/>
      <c r="AO70" s="60">
        <f t="shared" si="18"/>
        <v>100</v>
      </c>
      <c r="AP70" s="60">
        <f t="shared" si="19"/>
        <v>100</v>
      </c>
      <c r="AQ70" s="64"/>
      <c r="AR70" s="64"/>
      <c r="AS70" s="60">
        <f t="shared" si="20"/>
        <v>100</v>
      </c>
      <c r="AT70" s="60">
        <f t="shared" si="21"/>
        <v>100</v>
      </c>
      <c r="AU70" s="64"/>
      <c r="AV70" s="64"/>
      <c r="AW70" s="60">
        <f t="shared" si="22"/>
        <v>100</v>
      </c>
      <c r="AX70" s="60">
        <f t="shared" si="23"/>
        <v>100</v>
      </c>
      <c r="AY70" s="64"/>
      <c r="AZ70" s="64"/>
      <c r="BA70" s="60">
        <f t="shared" si="24"/>
        <v>100</v>
      </c>
      <c r="BB70" s="60">
        <f t="shared" si="25"/>
        <v>100</v>
      </c>
      <c r="BC70" s="64"/>
      <c r="BD70" s="64"/>
      <c r="BE70" s="65">
        <f t="shared" si="26"/>
        <v>100</v>
      </c>
      <c r="BF70" s="65">
        <f t="shared" si="27"/>
        <v>100</v>
      </c>
      <c r="BG70" s="24"/>
      <c r="BH70" s="24"/>
      <c r="BI70" s="65">
        <f t="shared" si="28"/>
        <v>100</v>
      </c>
      <c r="BJ70" s="65">
        <f t="shared" si="29"/>
        <v>100</v>
      </c>
      <c r="BK70" s="24"/>
      <c r="BL70" s="24"/>
      <c r="BM70" s="65">
        <f t="shared" si="30"/>
        <v>100</v>
      </c>
      <c r="BN70" s="65">
        <f t="shared" si="31"/>
        <v>100</v>
      </c>
      <c r="BO70" s="24"/>
      <c r="BP70" s="24"/>
      <c r="BQ70" s="65">
        <f t="shared" si="32"/>
        <v>100</v>
      </c>
      <c r="BR70" s="65">
        <f t="shared" si="33"/>
        <v>100</v>
      </c>
      <c r="BS70" s="24"/>
      <c r="BT70" s="24"/>
      <c r="BU70" s="65">
        <f t="shared" si="34"/>
        <v>100</v>
      </c>
      <c r="BV70" s="65">
        <f t="shared" si="35"/>
        <v>100</v>
      </c>
      <c r="BW70" s="24"/>
      <c r="BX70" s="24"/>
      <c r="BY70" s="65">
        <f t="shared" si="36"/>
        <v>100</v>
      </c>
      <c r="BZ70" s="65">
        <f t="shared" si="37"/>
        <v>100</v>
      </c>
      <c r="CA70" s="24"/>
      <c r="CB70" s="24"/>
      <c r="CC70" s="65">
        <f t="shared" si="38"/>
        <v>100</v>
      </c>
      <c r="CD70" s="65">
        <f t="shared" si="39"/>
        <v>100</v>
      </c>
    </row>
    <row r="71" spans="1:82" x14ac:dyDescent="0.25">
      <c r="A71" s="4">
        <v>19</v>
      </c>
      <c r="B71" s="1" t="s">
        <v>20</v>
      </c>
      <c r="C71" s="4"/>
      <c r="D71" s="4"/>
      <c r="E71" s="60">
        <f t="shared" si="0"/>
        <v>103.33936833635082</v>
      </c>
      <c r="F71" s="60">
        <f t="shared" si="1"/>
        <v>100</v>
      </c>
      <c r="G71" s="64"/>
      <c r="H71" s="64"/>
      <c r="I71" s="60">
        <f t="shared" si="2"/>
        <v>99.767750497677497</v>
      </c>
      <c r="J71" s="60">
        <f t="shared" si="3"/>
        <v>99.767750497677497</v>
      </c>
      <c r="K71" s="64"/>
      <c r="L71" s="64"/>
      <c r="M71" s="60">
        <f t="shared" si="4"/>
        <v>100</v>
      </c>
      <c r="N71" s="60">
        <f t="shared" si="5"/>
        <v>102.0700728252767</v>
      </c>
      <c r="O71" s="64"/>
      <c r="P71" s="64"/>
      <c r="Q71" s="60">
        <f t="shared" si="6"/>
        <v>100.71942446043165</v>
      </c>
      <c r="R71" s="60">
        <f t="shared" si="7"/>
        <v>100</v>
      </c>
      <c r="S71" s="64"/>
      <c r="T71" s="64"/>
      <c r="U71" s="60">
        <f t="shared" si="8"/>
        <v>99.798081776880366</v>
      </c>
      <c r="V71" s="60">
        <f t="shared" si="9"/>
        <v>100</v>
      </c>
      <c r="W71" s="64"/>
      <c r="X71" s="64"/>
      <c r="Y71" s="60">
        <f t="shared" si="10"/>
        <v>102.22489476849069</v>
      </c>
      <c r="Z71" s="60">
        <f t="shared" si="11"/>
        <v>100</v>
      </c>
      <c r="AA71" s="64"/>
      <c r="AB71" s="64"/>
      <c r="AC71" s="60">
        <f t="shared" si="12"/>
        <v>101.78571428571428</v>
      </c>
      <c r="AD71" s="60">
        <f t="shared" si="13"/>
        <v>105.0170068027211</v>
      </c>
      <c r="AE71" s="64"/>
      <c r="AF71" s="64"/>
      <c r="AG71" s="60" t="e">
        <f t="shared" si="14"/>
        <v>#DIV/0!</v>
      </c>
      <c r="AH71" s="60" t="e">
        <f t="shared" si="15"/>
        <v>#DIV/0!</v>
      </c>
      <c r="AI71" s="64"/>
      <c r="AJ71" s="64"/>
      <c r="AK71" s="60" t="e">
        <f t="shared" si="16"/>
        <v>#DIV/0!</v>
      </c>
      <c r="AL71" s="60" t="e">
        <f t="shared" si="17"/>
        <v>#DIV/0!</v>
      </c>
      <c r="AM71" s="64"/>
      <c r="AN71" s="64"/>
      <c r="AO71" s="60">
        <f t="shared" si="18"/>
        <v>100</v>
      </c>
      <c r="AP71" s="60">
        <f t="shared" si="19"/>
        <v>97.737430167597765</v>
      </c>
      <c r="AQ71" s="64"/>
      <c r="AR71" s="64"/>
      <c r="AS71" s="60">
        <f t="shared" si="20"/>
        <v>100</v>
      </c>
      <c r="AT71" s="60">
        <f t="shared" si="21"/>
        <v>100</v>
      </c>
      <c r="AU71" s="64"/>
      <c r="AV71" s="64"/>
      <c r="AW71" s="60">
        <f t="shared" si="22"/>
        <v>98.98989898989899</v>
      </c>
      <c r="AX71" s="60">
        <f t="shared" si="23"/>
        <v>100</v>
      </c>
      <c r="AY71" s="64"/>
      <c r="AZ71" s="64"/>
      <c r="BA71" s="60">
        <f t="shared" si="24"/>
        <v>103.02204928664074</v>
      </c>
      <c r="BB71" s="60">
        <f t="shared" si="25"/>
        <v>102.22222222222221</v>
      </c>
      <c r="BC71" s="64"/>
      <c r="BD71" s="64"/>
      <c r="BE71" s="65">
        <f t="shared" si="26"/>
        <v>69.047619047619051</v>
      </c>
      <c r="BF71" s="65">
        <f t="shared" si="27"/>
        <v>100</v>
      </c>
      <c r="BG71" s="24"/>
      <c r="BH71" s="24"/>
      <c r="BI71" s="65">
        <f t="shared" si="28"/>
        <v>110.58823529411765</v>
      </c>
      <c r="BJ71" s="65">
        <f t="shared" si="29"/>
        <v>100.23163787279219</v>
      </c>
      <c r="BK71" s="24"/>
      <c r="BL71" s="24"/>
      <c r="BM71" s="65">
        <f t="shared" si="30"/>
        <v>100</v>
      </c>
      <c r="BN71" s="65">
        <f t="shared" si="31"/>
        <v>100</v>
      </c>
      <c r="BO71" s="24"/>
      <c r="BP71" s="24"/>
      <c r="BQ71" s="65">
        <f t="shared" si="32"/>
        <v>100</v>
      </c>
      <c r="BR71" s="65">
        <f t="shared" si="33"/>
        <v>71.739130434782609</v>
      </c>
      <c r="BS71" s="24"/>
      <c r="BT71" s="24"/>
      <c r="BU71" s="65">
        <f t="shared" si="34"/>
        <v>100</v>
      </c>
      <c r="BV71" s="65">
        <f t="shared" si="35"/>
        <v>100</v>
      </c>
      <c r="BW71" s="24"/>
      <c r="BX71" s="24"/>
      <c r="BY71" s="65">
        <f t="shared" si="36"/>
        <v>98.746867167919788</v>
      </c>
      <c r="BZ71" s="65">
        <f t="shared" si="37"/>
        <v>100</v>
      </c>
      <c r="CA71" s="24"/>
      <c r="CB71" s="24"/>
      <c r="CC71" s="65">
        <f t="shared" si="38"/>
        <v>100</v>
      </c>
      <c r="CD71" s="65">
        <f t="shared" si="39"/>
        <v>100</v>
      </c>
    </row>
    <row r="72" spans="1:82" x14ac:dyDescent="0.25">
      <c r="A72" s="4">
        <v>20</v>
      </c>
      <c r="B72" s="2" t="s">
        <v>21</v>
      </c>
      <c r="C72" s="4"/>
      <c r="D72" s="4"/>
      <c r="E72" s="60" t="e">
        <f t="shared" si="0"/>
        <v>#DIV/0!</v>
      </c>
      <c r="F72" s="60" t="e">
        <f t="shared" si="1"/>
        <v>#DIV/0!</v>
      </c>
      <c r="G72" s="64"/>
      <c r="H72" s="64"/>
      <c r="I72" s="60" t="e">
        <f t="shared" si="2"/>
        <v>#DIV/0!</v>
      </c>
      <c r="J72" s="60" t="e">
        <f t="shared" si="3"/>
        <v>#DIV/0!</v>
      </c>
      <c r="K72" s="64"/>
      <c r="L72" s="64"/>
      <c r="M72" s="60">
        <f t="shared" si="4"/>
        <v>0</v>
      </c>
      <c r="N72" s="60">
        <f t="shared" si="5"/>
        <v>0</v>
      </c>
      <c r="O72" s="64"/>
      <c r="P72" s="64"/>
      <c r="Q72" s="60">
        <f t="shared" si="6"/>
        <v>0</v>
      </c>
      <c r="R72" s="60">
        <f t="shared" si="7"/>
        <v>0</v>
      </c>
      <c r="S72" s="64"/>
      <c r="T72" s="64"/>
      <c r="U72" s="60">
        <f t="shared" si="8"/>
        <v>100</v>
      </c>
      <c r="V72" s="60">
        <f t="shared" si="9"/>
        <v>100</v>
      </c>
      <c r="W72" s="64"/>
      <c r="X72" s="64"/>
      <c r="Y72" s="60">
        <f t="shared" si="10"/>
        <v>100</v>
      </c>
      <c r="Z72" s="60">
        <f t="shared" si="11"/>
        <v>100</v>
      </c>
      <c r="AA72" s="64"/>
      <c r="AB72" s="64"/>
      <c r="AC72" s="60">
        <f t="shared" si="12"/>
        <v>108.62619808306708</v>
      </c>
      <c r="AD72" s="60">
        <f t="shared" si="13"/>
        <v>108.62619808306708</v>
      </c>
      <c r="AE72" s="64"/>
      <c r="AF72" s="64"/>
      <c r="AG72" s="60" t="e">
        <f t="shared" si="14"/>
        <v>#DIV/0!</v>
      </c>
      <c r="AH72" s="60" t="e">
        <f t="shared" si="15"/>
        <v>#DIV/0!</v>
      </c>
      <c r="AI72" s="64"/>
      <c r="AJ72" s="64"/>
      <c r="AK72" s="60" t="e">
        <f t="shared" si="16"/>
        <v>#DIV/0!</v>
      </c>
      <c r="AL72" s="60" t="e">
        <f t="shared" si="17"/>
        <v>#DIV/0!</v>
      </c>
      <c r="AM72" s="64"/>
      <c r="AN72" s="64"/>
      <c r="AO72" s="60">
        <f t="shared" si="18"/>
        <v>103.29054842473747</v>
      </c>
      <c r="AP72" s="60">
        <f t="shared" si="19"/>
        <v>103.29054842473747</v>
      </c>
      <c r="AQ72" s="64"/>
      <c r="AR72" s="64"/>
      <c r="AS72" s="60">
        <f t="shared" si="20"/>
        <v>100</v>
      </c>
      <c r="AT72" s="60">
        <f t="shared" si="21"/>
        <v>100</v>
      </c>
      <c r="AU72" s="64"/>
      <c r="AV72" s="64"/>
      <c r="AW72" s="60">
        <f t="shared" si="22"/>
        <v>100</v>
      </c>
      <c r="AX72" s="60">
        <f t="shared" si="23"/>
        <v>100</v>
      </c>
      <c r="AY72" s="64"/>
      <c r="AZ72" s="64"/>
      <c r="BA72" s="60" t="e">
        <f t="shared" si="24"/>
        <v>#DIV/0!</v>
      </c>
      <c r="BB72" s="60" t="e">
        <f t="shared" si="25"/>
        <v>#DIV/0!</v>
      </c>
      <c r="BC72" s="64"/>
      <c r="BD72" s="64"/>
      <c r="BE72" s="65">
        <f t="shared" si="26"/>
        <v>38.888888888888893</v>
      </c>
      <c r="BF72" s="65">
        <f t="shared" si="27"/>
        <v>38.888888888888893</v>
      </c>
      <c r="BG72" s="24"/>
      <c r="BH72" s="24"/>
      <c r="BI72" s="65">
        <f t="shared" si="28"/>
        <v>124.71910112359549</v>
      </c>
      <c r="BJ72" s="65">
        <f t="shared" si="29"/>
        <v>124.71910112359549</v>
      </c>
      <c r="BK72" s="24"/>
      <c r="BL72" s="24"/>
      <c r="BM72" s="65">
        <f t="shared" si="30"/>
        <v>100</v>
      </c>
      <c r="BN72" s="65">
        <f t="shared" si="31"/>
        <v>100</v>
      </c>
      <c r="BO72" s="24"/>
      <c r="BP72" s="24"/>
      <c r="BQ72" s="65" t="e">
        <f t="shared" si="32"/>
        <v>#DIV/0!</v>
      </c>
      <c r="BR72" s="65" t="e">
        <f t="shared" si="33"/>
        <v>#DIV/0!</v>
      </c>
      <c r="BS72" s="24"/>
      <c r="BT72" s="24"/>
      <c r="BU72" s="65">
        <f t="shared" si="34"/>
        <v>60</v>
      </c>
      <c r="BV72" s="65">
        <f t="shared" si="35"/>
        <v>60</v>
      </c>
      <c r="BW72" s="24"/>
      <c r="BX72" s="24"/>
      <c r="BY72" s="65">
        <f t="shared" si="36"/>
        <v>100</v>
      </c>
      <c r="BZ72" s="65">
        <f t="shared" si="37"/>
        <v>100</v>
      </c>
      <c r="CA72" s="24"/>
      <c r="CB72" s="24"/>
      <c r="CC72" s="65">
        <f t="shared" si="38"/>
        <v>0</v>
      </c>
      <c r="CD72" s="65">
        <f t="shared" si="39"/>
        <v>0</v>
      </c>
    </row>
    <row r="73" spans="1:82" x14ac:dyDescent="0.25">
      <c r="A73" s="4">
        <v>21</v>
      </c>
      <c r="B73" s="1" t="s">
        <v>22</v>
      </c>
      <c r="C73" s="4"/>
      <c r="D73" s="4"/>
      <c r="E73" s="60">
        <f t="shared" si="0"/>
        <v>100</v>
      </c>
      <c r="F73" s="60">
        <f t="shared" si="1"/>
        <v>99.569892473118287</v>
      </c>
      <c r="G73" s="64"/>
      <c r="H73" s="64"/>
      <c r="I73" s="74">
        <f t="shared" si="2"/>
        <v>100</v>
      </c>
      <c r="J73" s="60">
        <f t="shared" si="3"/>
        <v>100</v>
      </c>
      <c r="K73" s="64"/>
      <c r="L73" s="64"/>
      <c r="M73" s="60">
        <f t="shared" si="4"/>
        <v>102.37330998930065</v>
      </c>
      <c r="N73" s="60">
        <f t="shared" si="5"/>
        <v>100</v>
      </c>
      <c r="O73" s="64"/>
      <c r="P73" s="64"/>
      <c r="Q73" s="60" t="e">
        <f t="shared" si="6"/>
        <v>#DIV/0!</v>
      </c>
      <c r="R73" s="60" t="e">
        <f t="shared" si="7"/>
        <v>#DIV/0!</v>
      </c>
      <c r="S73" s="64"/>
      <c r="T73" s="64"/>
      <c r="U73" s="60">
        <f t="shared" si="8"/>
        <v>100</v>
      </c>
      <c r="V73" s="60">
        <f t="shared" si="9"/>
        <v>100</v>
      </c>
      <c r="W73" s="64"/>
      <c r="X73" s="64"/>
      <c r="Y73" s="60">
        <f t="shared" si="10"/>
        <v>105.74812372565181</v>
      </c>
      <c r="Z73" s="60">
        <f t="shared" si="11"/>
        <v>100</v>
      </c>
      <c r="AA73" s="64"/>
      <c r="AB73" s="64"/>
      <c r="AC73" s="60">
        <f t="shared" si="12"/>
        <v>100</v>
      </c>
      <c r="AD73" s="60">
        <f t="shared" si="13"/>
        <v>100</v>
      </c>
      <c r="AE73" s="64"/>
      <c r="AF73" s="64"/>
      <c r="AG73" s="60" t="e">
        <f t="shared" si="14"/>
        <v>#DIV/0!</v>
      </c>
      <c r="AH73" s="60" t="e">
        <f t="shared" si="15"/>
        <v>#DIV/0!</v>
      </c>
      <c r="AI73" s="64"/>
      <c r="AJ73" s="64"/>
      <c r="AK73" s="60">
        <f t="shared" si="16"/>
        <v>100</v>
      </c>
      <c r="AL73" s="60">
        <f t="shared" si="17"/>
        <v>100</v>
      </c>
      <c r="AM73" s="64"/>
      <c r="AN73" s="64"/>
      <c r="AO73" s="60">
        <f t="shared" si="18"/>
        <v>100</v>
      </c>
      <c r="AP73" s="60">
        <f t="shared" si="19"/>
        <v>100</v>
      </c>
      <c r="AQ73" s="64"/>
      <c r="AR73" s="64"/>
      <c r="AS73" s="60">
        <f t="shared" si="20"/>
        <v>100</v>
      </c>
      <c r="AT73" s="60">
        <f t="shared" si="21"/>
        <v>100</v>
      </c>
      <c r="AU73" s="64"/>
      <c r="AV73" s="64"/>
      <c r="AW73" s="60">
        <f t="shared" si="22"/>
        <v>100</v>
      </c>
      <c r="AX73" s="60">
        <f t="shared" si="23"/>
        <v>100</v>
      </c>
      <c r="AY73" s="64"/>
      <c r="AZ73" s="64"/>
      <c r="BA73" s="60" t="e">
        <f t="shared" si="24"/>
        <v>#DIV/0!</v>
      </c>
      <c r="BB73" s="60" t="e">
        <f t="shared" si="25"/>
        <v>#DIV/0!</v>
      </c>
      <c r="BC73" s="64"/>
      <c r="BD73" s="64"/>
      <c r="BE73" s="65">
        <f t="shared" si="26"/>
        <v>100</v>
      </c>
      <c r="BF73" s="65">
        <f t="shared" si="27"/>
        <v>100</v>
      </c>
      <c r="BG73" s="24"/>
      <c r="BH73" s="24"/>
      <c r="BI73" s="65">
        <f t="shared" si="28"/>
        <v>100</v>
      </c>
      <c r="BJ73" s="65">
        <f t="shared" si="29"/>
        <v>100</v>
      </c>
      <c r="BK73" s="24"/>
      <c r="BL73" s="24"/>
      <c r="BM73" s="65">
        <f t="shared" si="30"/>
        <v>103.74853331686531</v>
      </c>
      <c r="BN73" s="65">
        <f t="shared" si="31"/>
        <v>100</v>
      </c>
      <c r="BO73" s="24"/>
      <c r="BP73" s="24"/>
      <c r="BQ73" s="65">
        <f t="shared" si="32"/>
        <v>100</v>
      </c>
      <c r="BR73" s="65">
        <f t="shared" si="33"/>
        <v>100</v>
      </c>
      <c r="BS73" s="24"/>
      <c r="BT73" s="24"/>
      <c r="BU73" s="65">
        <f t="shared" si="34"/>
        <v>105.55555555555556</v>
      </c>
      <c r="BV73" s="65">
        <f t="shared" si="35"/>
        <v>100</v>
      </c>
      <c r="BW73" s="24"/>
      <c r="BX73" s="24"/>
      <c r="BY73" s="65">
        <f t="shared" si="36"/>
        <v>100</v>
      </c>
      <c r="BZ73" s="65">
        <f t="shared" si="37"/>
        <v>100</v>
      </c>
      <c r="CA73" s="24"/>
      <c r="CB73" s="24"/>
      <c r="CC73" s="65">
        <f t="shared" si="38"/>
        <v>100</v>
      </c>
      <c r="CD73" s="65">
        <f t="shared" si="39"/>
        <v>100</v>
      </c>
    </row>
    <row r="74" spans="1:82" x14ac:dyDescent="0.25">
      <c r="A74" s="4">
        <v>22</v>
      </c>
      <c r="B74" s="1" t="s">
        <v>23</v>
      </c>
      <c r="C74" s="4"/>
      <c r="D74" s="4"/>
      <c r="E74" s="60">
        <f t="shared" si="0"/>
        <v>100</v>
      </c>
      <c r="F74" s="60">
        <f t="shared" si="1"/>
        <v>100</v>
      </c>
      <c r="G74" s="64"/>
      <c r="H74" s="64"/>
      <c r="I74" s="74">
        <f t="shared" si="2"/>
        <v>100</v>
      </c>
      <c r="J74" s="60">
        <f t="shared" si="3"/>
        <v>100</v>
      </c>
      <c r="K74" s="64"/>
      <c r="L74" s="64"/>
      <c r="M74" s="60">
        <f t="shared" si="4"/>
        <v>100</v>
      </c>
      <c r="N74" s="60">
        <f t="shared" si="5"/>
        <v>100</v>
      </c>
      <c r="O74" s="64"/>
      <c r="P74" s="64"/>
      <c r="Q74" s="60">
        <f t="shared" si="6"/>
        <v>100</v>
      </c>
      <c r="R74" s="60">
        <f t="shared" si="7"/>
        <v>100</v>
      </c>
      <c r="S74" s="64"/>
      <c r="T74" s="64"/>
      <c r="U74" s="60">
        <f t="shared" si="8"/>
        <v>100</v>
      </c>
      <c r="V74" s="60">
        <f t="shared" si="9"/>
        <v>100</v>
      </c>
      <c r="W74" s="64"/>
      <c r="X74" s="64"/>
      <c r="Y74" s="60">
        <f t="shared" si="10"/>
        <v>100</v>
      </c>
      <c r="Z74" s="60">
        <f t="shared" si="11"/>
        <v>100</v>
      </c>
      <c r="AA74" s="64"/>
      <c r="AB74" s="64"/>
      <c r="AC74" s="60">
        <f t="shared" si="12"/>
        <v>100</v>
      </c>
      <c r="AD74" s="60">
        <f t="shared" si="13"/>
        <v>100</v>
      </c>
      <c r="AE74" s="64"/>
      <c r="AF74" s="64"/>
      <c r="AG74" s="60" t="e">
        <f t="shared" si="14"/>
        <v>#DIV/0!</v>
      </c>
      <c r="AH74" s="60" t="e">
        <f t="shared" si="15"/>
        <v>#DIV/0!</v>
      </c>
      <c r="AI74" s="64"/>
      <c r="AJ74" s="64"/>
      <c r="AK74" s="60" t="e">
        <f t="shared" si="16"/>
        <v>#DIV/0!</v>
      </c>
      <c r="AL74" s="60" t="e">
        <f t="shared" si="17"/>
        <v>#DIV/0!</v>
      </c>
      <c r="AM74" s="64"/>
      <c r="AN74" s="64"/>
      <c r="AO74" s="60">
        <f t="shared" si="18"/>
        <v>100</v>
      </c>
      <c r="AP74" s="60">
        <f t="shared" si="19"/>
        <v>100</v>
      </c>
      <c r="AQ74" s="64"/>
      <c r="AR74" s="64"/>
      <c r="AS74" s="60">
        <f t="shared" si="20"/>
        <v>100</v>
      </c>
      <c r="AT74" s="60">
        <f t="shared" si="21"/>
        <v>100</v>
      </c>
      <c r="AU74" s="64"/>
      <c r="AV74" s="64"/>
      <c r="AW74" s="60">
        <f t="shared" si="22"/>
        <v>100</v>
      </c>
      <c r="AX74" s="60">
        <f t="shared" si="23"/>
        <v>100</v>
      </c>
      <c r="AY74" s="64"/>
      <c r="AZ74" s="64"/>
      <c r="BA74" s="60">
        <f t="shared" si="24"/>
        <v>100</v>
      </c>
      <c r="BB74" s="60">
        <f t="shared" si="25"/>
        <v>100</v>
      </c>
      <c r="BC74" s="64"/>
      <c r="BD74" s="64"/>
      <c r="BE74" s="65">
        <f t="shared" si="26"/>
        <v>100</v>
      </c>
      <c r="BF74" s="65">
        <f t="shared" si="27"/>
        <v>100</v>
      </c>
      <c r="BG74" s="24"/>
      <c r="BH74" s="24"/>
      <c r="BI74" s="65">
        <f t="shared" si="28"/>
        <v>100</v>
      </c>
      <c r="BJ74" s="65">
        <f t="shared" si="29"/>
        <v>100</v>
      </c>
      <c r="BK74" s="24"/>
      <c r="BL74" s="24"/>
      <c r="BM74" s="65">
        <f t="shared" si="30"/>
        <v>100</v>
      </c>
      <c r="BN74" s="65">
        <f t="shared" si="31"/>
        <v>100</v>
      </c>
      <c r="BO74" s="24"/>
      <c r="BP74" s="24"/>
      <c r="BQ74" s="65">
        <f t="shared" si="32"/>
        <v>100</v>
      </c>
      <c r="BR74" s="65">
        <f t="shared" si="33"/>
        <v>100</v>
      </c>
      <c r="BS74" s="24"/>
      <c r="BT74" s="24"/>
      <c r="BU74" s="65">
        <f t="shared" si="34"/>
        <v>100</v>
      </c>
      <c r="BV74" s="65">
        <f t="shared" si="35"/>
        <v>100</v>
      </c>
      <c r="BW74" s="24"/>
      <c r="BX74" s="24"/>
      <c r="BY74" s="65">
        <f t="shared" si="36"/>
        <v>100</v>
      </c>
      <c r="BZ74" s="65">
        <f t="shared" si="37"/>
        <v>100</v>
      </c>
      <c r="CA74" s="24"/>
      <c r="CB74" s="24"/>
      <c r="CC74" s="65">
        <f t="shared" si="38"/>
        <v>100</v>
      </c>
      <c r="CD74" s="65">
        <f t="shared" si="39"/>
        <v>100</v>
      </c>
    </row>
    <row r="75" spans="1:82" x14ac:dyDescent="0.25">
      <c r="A75" s="4">
        <v>23</v>
      </c>
      <c r="B75" s="1" t="s">
        <v>24</v>
      </c>
      <c r="C75" s="4"/>
      <c r="D75" s="4"/>
      <c r="E75" s="60">
        <f t="shared" si="0"/>
        <v>100</v>
      </c>
      <c r="F75" s="60">
        <f t="shared" si="1"/>
        <v>100</v>
      </c>
      <c r="G75" s="64"/>
      <c r="H75" s="64"/>
      <c r="I75" s="60">
        <f t="shared" si="2"/>
        <v>100</v>
      </c>
      <c r="J75" s="60">
        <f t="shared" si="3"/>
        <v>100</v>
      </c>
      <c r="K75" s="64"/>
      <c r="L75" s="64"/>
      <c r="M75" s="60">
        <f t="shared" si="4"/>
        <v>100</v>
      </c>
      <c r="N75" s="60">
        <f t="shared" si="5"/>
        <v>100</v>
      </c>
      <c r="O75" s="64"/>
      <c r="P75" s="64"/>
      <c r="Q75" s="60">
        <f t="shared" si="6"/>
        <v>100</v>
      </c>
      <c r="R75" s="60">
        <f t="shared" si="7"/>
        <v>100</v>
      </c>
      <c r="S75" s="64"/>
      <c r="T75" s="64"/>
      <c r="U75" s="60">
        <f t="shared" si="8"/>
        <v>100</v>
      </c>
      <c r="V75" s="60">
        <f t="shared" si="9"/>
        <v>100</v>
      </c>
      <c r="W75" s="64"/>
      <c r="X75" s="64"/>
      <c r="Y75" s="60">
        <f t="shared" si="10"/>
        <v>100</v>
      </c>
      <c r="Z75" s="60">
        <f t="shared" si="11"/>
        <v>100</v>
      </c>
      <c r="AA75" s="64"/>
      <c r="AB75" s="64"/>
      <c r="AC75" s="60">
        <f t="shared" si="12"/>
        <v>100</v>
      </c>
      <c r="AD75" s="60">
        <f t="shared" si="13"/>
        <v>100</v>
      </c>
      <c r="AE75" s="64"/>
      <c r="AF75" s="64"/>
      <c r="AG75" s="60" t="e">
        <f t="shared" si="14"/>
        <v>#DIV/0!</v>
      </c>
      <c r="AH75" s="60" t="e">
        <f t="shared" si="15"/>
        <v>#DIV/0!</v>
      </c>
      <c r="AI75" s="64"/>
      <c r="AJ75" s="64"/>
      <c r="AK75" s="60" t="e">
        <f t="shared" si="16"/>
        <v>#DIV/0!</v>
      </c>
      <c r="AL75" s="60" t="e">
        <f t="shared" si="17"/>
        <v>#DIV/0!</v>
      </c>
      <c r="AM75" s="64"/>
      <c r="AN75" s="64"/>
      <c r="AO75" s="60">
        <f t="shared" si="18"/>
        <v>100</v>
      </c>
      <c r="AP75" s="60">
        <f t="shared" si="19"/>
        <v>100</v>
      </c>
      <c r="AQ75" s="64"/>
      <c r="AR75" s="64"/>
      <c r="AS75" s="60">
        <f t="shared" si="20"/>
        <v>100</v>
      </c>
      <c r="AT75" s="60">
        <f t="shared" si="21"/>
        <v>100</v>
      </c>
      <c r="AU75" s="64"/>
      <c r="AV75" s="64"/>
      <c r="AW75" s="60">
        <f t="shared" si="22"/>
        <v>100</v>
      </c>
      <c r="AX75" s="60">
        <f t="shared" si="23"/>
        <v>100</v>
      </c>
      <c r="AY75" s="64"/>
      <c r="AZ75" s="64"/>
      <c r="BA75" s="60">
        <f t="shared" si="24"/>
        <v>100</v>
      </c>
      <c r="BB75" s="60">
        <f t="shared" si="25"/>
        <v>100</v>
      </c>
      <c r="BC75" s="64"/>
      <c r="BD75" s="64"/>
      <c r="BE75" s="65">
        <f t="shared" si="26"/>
        <v>100</v>
      </c>
      <c r="BF75" s="65">
        <f t="shared" si="27"/>
        <v>100</v>
      </c>
      <c r="BG75" s="24"/>
      <c r="BH75" s="24"/>
      <c r="BI75" s="65">
        <f t="shared" si="28"/>
        <v>100</v>
      </c>
      <c r="BJ75" s="65">
        <f t="shared" si="29"/>
        <v>100</v>
      </c>
      <c r="BK75" s="24"/>
      <c r="BL75" s="24"/>
      <c r="BM75" s="65">
        <f t="shared" si="30"/>
        <v>100</v>
      </c>
      <c r="BN75" s="65">
        <f t="shared" si="31"/>
        <v>100</v>
      </c>
      <c r="BO75" s="24"/>
      <c r="BP75" s="24"/>
      <c r="BQ75" s="65">
        <f t="shared" si="32"/>
        <v>100</v>
      </c>
      <c r="BR75" s="65">
        <f t="shared" si="33"/>
        <v>100</v>
      </c>
      <c r="BS75" s="24"/>
      <c r="BT75" s="24"/>
      <c r="BU75" s="65">
        <f t="shared" si="34"/>
        <v>100</v>
      </c>
      <c r="BV75" s="65">
        <f t="shared" si="35"/>
        <v>100</v>
      </c>
      <c r="BW75" s="24"/>
      <c r="BX75" s="24"/>
      <c r="BY75" s="65">
        <f t="shared" si="36"/>
        <v>100</v>
      </c>
      <c r="BZ75" s="65">
        <f t="shared" si="37"/>
        <v>100</v>
      </c>
      <c r="CA75" s="24"/>
      <c r="CB75" s="24"/>
      <c r="CC75" s="65">
        <f t="shared" si="38"/>
        <v>100</v>
      </c>
      <c r="CD75" s="65">
        <f t="shared" si="39"/>
        <v>100</v>
      </c>
    </row>
    <row r="76" spans="1:82" x14ac:dyDescent="0.25">
      <c r="A76" s="4">
        <v>24</v>
      </c>
      <c r="B76" s="1" t="s">
        <v>65</v>
      </c>
      <c r="C76" s="4"/>
      <c r="D76" s="4"/>
      <c r="E76" s="60">
        <f t="shared" si="0"/>
        <v>106.03829160530192</v>
      </c>
      <c r="F76" s="60">
        <f t="shared" si="1"/>
        <v>106.03829160530192</v>
      </c>
      <c r="G76" s="64"/>
      <c r="H76" s="64"/>
      <c r="I76" s="60" t="e">
        <f t="shared" si="2"/>
        <v>#DIV/0!</v>
      </c>
      <c r="J76" s="60" t="e">
        <f t="shared" si="3"/>
        <v>#DIV/0!</v>
      </c>
      <c r="K76" s="64"/>
      <c r="L76" s="64"/>
      <c r="M76" s="60" t="e">
        <f t="shared" si="4"/>
        <v>#DIV/0!</v>
      </c>
      <c r="N76" s="60" t="e">
        <f t="shared" si="5"/>
        <v>#DIV/0!</v>
      </c>
      <c r="O76" s="64"/>
      <c r="P76" s="64"/>
      <c r="Q76" s="60" t="e">
        <f t="shared" si="6"/>
        <v>#DIV/0!</v>
      </c>
      <c r="R76" s="60" t="e">
        <f t="shared" si="7"/>
        <v>#DIV/0!</v>
      </c>
      <c r="S76" s="64"/>
      <c r="T76" s="64"/>
      <c r="U76" s="60" t="e">
        <f t="shared" si="8"/>
        <v>#DIV/0!</v>
      </c>
      <c r="V76" s="60" t="e">
        <f t="shared" si="9"/>
        <v>#DIV/0!</v>
      </c>
      <c r="W76" s="64"/>
      <c r="X76" s="64"/>
      <c r="Y76" s="60" t="e">
        <f t="shared" si="10"/>
        <v>#DIV/0!</v>
      </c>
      <c r="Z76" s="60" t="e">
        <f t="shared" si="11"/>
        <v>#DIV/0!</v>
      </c>
      <c r="AA76" s="64"/>
      <c r="AB76" s="64"/>
      <c r="AC76" s="60" t="e">
        <f t="shared" si="12"/>
        <v>#DIV/0!</v>
      </c>
      <c r="AD76" s="60" t="e">
        <f t="shared" si="13"/>
        <v>#DIV/0!</v>
      </c>
      <c r="AE76" s="64"/>
      <c r="AF76" s="64"/>
      <c r="AG76" s="60">
        <f t="shared" si="14"/>
        <v>85.714285714285708</v>
      </c>
      <c r="AH76" s="60">
        <f t="shared" si="15"/>
        <v>85.714285714285708</v>
      </c>
      <c r="AI76" s="64"/>
      <c r="AJ76" s="64"/>
      <c r="AK76" s="60" t="e">
        <f t="shared" si="16"/>
        <v>#DIV/0!</v>
      </c>
      <c r="AL76" s="60" t="e">
        <f t="shared" si="17"/>
        <v>#DIV/0!</v>
      </c>
      <c r="AM76" s="64"/>
      <c r="AN76" s="64"/>
      <c r="AO76" s="60">
        <f t="shared" si="18"/>
        <v>100</v>
      </c>
      <c r="AP76" s="60">
        <f t="shared" si="19"/>
        <v>100</v>
      </c>
      <c r="AQ76" s="64"/>
      <c r="AR76" s="64"/>
      <c r="AS76" s="60">
        <f t="shared" si="20"/>
        <v>100</v>
      </c>
      <c r="AT76" s="60">
        <f t="shared" si="21"/>
        <v>100</v>
      </c>
      <c r="AU76" s="64"/>
      <c r="AV76" s="64"/>
      <c r="AW76" s="60">
        <f t="shared" si="22"/>
        <v>100</v>
      </c>
      <c r="AX76" s="60">
        <f t="shared" si="23"/>
        <v>100</v>
      </c>
      <c r="AY76" s="64"/>
      <c r="AZ76" s="64"/>
      <c r="BA76" s="60">
        <f t="shared" si="24"/>
        <v>100</v>
      </c>
      <c r="BB76" s="60">
        <f t="shared" si="25"/>
        <v>100</v>
      </c>
      <c r="BC76" s="64"/>
      <c r="BD76" s="64"/>
      <c r="BE76" s="65">
        <f t="shared" si="26"/>
        <v>100</v>
      </c>
      <c r="BF76" s="65">
        <f t="shared" si="27"/>
        <v>100</v>
      </c>
      <c r="BG76" s="24"/>
      <c r="BH76" s="24"/>
      <c r="BI76" s="65">
        <f t="shared" si="28"/>
        <v>169.46902654867259</v>
      </c>
      <c r="BJ76" s="65">
        <f t="shared" si="29"/>
        <v>169.46902654867259</v>
      </c>
      <c r="BK76" s="24"/>
      <c r="BL76" s="24"/>
      <c r="BM76" s="65" t="e">
        <f t="shared" si="30"/>
        <v>#DIV/0!</v>
      </c>
      <c r="BN76" s="65" t="e">
        <f t="shared" si="31"/>
        <v>#DIV/0!</v>
      </c>
      <c r="BO76" s="24"/>
      <c r="BP76" s="24"/>
      <c r="BQ76" s="65">
        <f t="shared" si="32"/>
        <v>117.64705882352942</v>
      </c>
      <c r="BR76" s="65">
        <f t="shared" si="33"/>
        <v>117.64705882352942</v>
      </c>
      <c r="BS76" s="24"/>
      <c r="BT76" s="24"/>
      <c r="BU76" s="65">
        <f t="shared" si="34"/>
        <v>98</v>
      </c>
      <c r="BV76" s="65">
        <f t="shared" si="35"/>
        <v>98</v>
      </c>
      <c r="BW76" s="24"/>
      <c r="BX76" s="24"/>
      <c r="BY76" s="65">
        <f t="shared" si="36"/>
        <v>0</v>
      </c>
      <c r="BZ76" s="65">
        <f t="shared" si="37"/>
        <v>0</v>
      </c>
      <c r="CA76" s="24"/>
      <c r="CB76" s="24"/>
      <c r="CC76" s="65">
        <f t="shared" si="38"/>
        <v>100</v>
      </c>
      <c r="CD76" s="65">
        <f t="shared" si="39"/>
        <v>100</v>
      </c>
    </row>
    <row r="77" spans="1:82" x14ac:dyDescent="0.25">
      <c r="A77" s="4">
        <v>25</v>
      </c>
      <c r="B77" s="1" t="s">
        <v>26</v>
      </c>
      <c r="C77" s="4"/>
      <c r="D77" s="4"/>
      <c r="E77" s="60" t="e">
        <f t="shared" si="0"/>
        <v>#DIV/0!</v>
      </c>
      <c r="F77" s="60" t="e">
        <f t="shared" si="1"/>
        <v>#DIV/0!</v>
      </c>
      <c r="G77" s="64"/>
      <c r="H77" s="64"/>
      <c r="I77" s="60">
        <f t="shared" si="2"/>
        <v>0</v>
      </c>
      <c r="J77" s="60">
        <f t="shared" si="3"/>
        <v>0</v>
      </c>
      <c r="K77" s="64"/>
      <c r="L77" s="64"/>
      <c r="M77" s="60" t="e">
        <f t="shared" si="4"/>
        <v>#DIV/0!</v>
      </c>
      <c r="N77" s="60" t="e">
        <f t="shared" si="5"/>
        <v>#DIV/0!</v>
      </c>
      <c r="O77" s="64"/>
      <c r="P77" s="64"/>
      <c r="Q77" s="60" t="e">
        <f t="shared" si="6"/>
        <v>#DIV/0!</v>
      </c>
      <c r="R77" s="60" t="e">
        <f t="shared" si="7"/>
        <v>#DIV/0!</v>
      </c>
      <c r="S77" s="64"/>
      <c r="T77" s="64"/>
      <c r="U77" s="60">
        <f t="shared" si="8"/>
        <v>97.552019583843318</v>
      </c>
      <c r="V77" s="60">
        <f t="shared" si="9"/>
        <v>97.552019583843318</v>
      </c>
      <c r="W77" s="64"/>
      <c r="X77" s="64"/>
      <c r="Y77" s="60">
        <f t="shared" si="10"/>
        <v>0</v>
      </c>
      <c r="Z77" s="60">
        <f t="shared" si="11"/>
        <v>0</v>
      </c>
      <c r="AA77" s="64"/>
      <c r="AB77" s="64"/>
      <c r="AC77" s="60">
        <f t="shared" si="12"/>
        <v>100</v>
      </c>
      <c r="AD77" s="60">
        <f t="shared" si="13"/>
        <v>100</v>
      </c>
      <c r="AE77" s="64"/>
      <c r="AF77" s="64"/>
      <c r="AG77" s="60" t="e">
        <f t="shared" si="14"/>
        <v>#DIV/0!</v>
      </c>
      <c r="AH77" s="60" t="e">
        <f t="shared" si="15"/>
        <v>#DIV/0!</v>
      </c>
      <c r="AI77" s="64"/>
      <c r="AJ77" s="64"/>
      <c r="AK77" s="60" t="e">
        <f t="shared" si="16"/>
        <v>#DIV/0!</v>
      </c>
      <c r="AL77" s="60" t="e">
        <f t="shared" si="17"/>
        <v>#DIV/0!</v>
      </c>
      <c r="AM77" s="64"/>
      <c r="AN77" s="64"/>
      <c r="AO77" s="60">
        <f t="shared" si="18"/>
        <v>0</v>
      </c>
      <c r="AP77" s="60">
        <f t="shared" si="19"/>
        <v>0</v>
      </c>
      <c r="AQ77" s="64"/>
      <c r="AR77" s="64"/>
      <c r="AS77" s="60">
        <f t="shared" si="20"/>
        <v>100</v>
      </c>
      <c r="AT77" s="60">
        <f t="shared" si="21"/>
        <v>100</v>
      </c>
      <c r="AU77" s="64"/>
      <c r="AV77" s="64"/>
      <c r="AW77" s="60">
        <f t="shared" si="22"/>
        <v>100</v>
      </c>
      <c r="AX77" s="60">
        <f t="shared" si="23"/>
        <v>100</v>
      </c>
      <c r="AY77" s="64"/>
      <c r="AZ77" s="64"/>
      <c r="BA77" s="60" t="e">
        <f t="shared" si="24"/>
        <v>#DIV/0!</v>
      </c>
      <c r="BB77" s="60" t="e">
        <f t="shared" si="25"/>
        <v>#DIV/0!</v>
      </c>
      <c r="BC77" s="64"/>
      <c r="BD77" s="64"/>
      <c r="BE77" s="65">
        <f t="shared" si="26"/>
        <v>100</v>
      </c>
      <c r="BF77" s="65">
        <f t="shared" si="27"/>
        <v>100</v>
      </c>
      <c r="BG77" s="24"/>
      <c r="BH77" s="24"/>
      <c r="BI77" s="65">
        <f t="shared" si="28"/>
        <v>100</v>
      </c>
      <c r="BJ77" s="65">
        <f t="shared" si="29"/>
        <v>124.42320369149638</v>
      </c>
      <c r="BK77" s="24"/>
      <c r="BL77" s="24"/>
      <c r="BM77" s="65" t="e">
        <f t="shared" si="30"/>
        <v>#DIV/0!</v>
      </c>
      <c r="BN77" s="65" t="e">
        <f t="shared" si="31"/>
        <v>#DIV/0!</v>
      </c>
      <c r="BO77" s="24"/>
      <c r="BP77" s="24"/>
      <c r="BQ77" s="65">
        <f t="shared" si="32"/>
        <v>100</v>
      </c>
      <c r="BR77" s="65">
        <f t="shared" si="33"/>
        <v>100</v>
      </c>
      <c r="BS77" s="24"/>
      <c r="BT77" s="24"/>
      <c r="BU77" s="65">
        <f t="shared" si="34"/>
        <v>100</v>
      </c>
      <c r="BV77" s="65">
        <f t="shared" si="35"/>
        <v>100</v>
      </c>
      <c r="BW77" s="24"/>
      <c r="BX77" s="24"/>
      <c r="BY77" s="65">
        <f t="shared" si="36"/>
        <v>100</v>
      </c>
      <c r="BZ77" s="65">
        <f t="shared" si="37"/>
        <v>100</v>
      </c>
      <c r="CA77" s="24"/>
      <c r="CB77" s="24"/>
      <c r="CC77" s="65">
        <f t="shared" si="38"/>
        <v>100</v>
      </c>
      <c r="CD77" s="65">
        <f t="shared" si="39"/>
        <v>112.18905472636817</v>
      </c>
    </row>
    <row r="78" spans="1:82" x14ac:dyDescent="0.25">
      <c r="A78" s="4">
        <v>26</v>
      </c>
      <c r="B78" s="1" t="s">
        <v>27</v>
      </c>
      <c r="C78" s="4"/>
      <c r="D78" s="4"/>
      <c r="E78" s="60">
        <f t="shared" si="0"/>
        <v>100</v>
      </c>
      <c r="F78" s="60">
        <f t="shared" si="1"/>
        <v>100</v>
      </c>
      <c r="G78" s="64"/>
      <c r="H78" s="64"/>
      <c r="I78" s="60">
        <f t="shared" si="2"/>
        <v>100</v>
      </c>
      <c r="J78" s="60">
        <f t="shared" si="3"/>
        <v>100</v>
      </c>
      <c r="K78" s="64"/>
      <c r="L78" s="64"/>
      <c r="M78" s="60">
        <f t="shared" si="4"/>
        <v>100</v>
      </c>
      <c r="N78" s="60">
        <f t="shared" si="5"/>
        <v>100</v>
      </c>
      <c r="O78" s="64"/>
      <c r="P78" s="64"/>
      <c r="Q78" s="60">
        <f t="shared" si="6"/>
        <v>100</v>
      </c>
      <c r="R78" s="60">
        <f t="shared" si="7"/>
        <v>100</v>
      </c>
      <c r="S78" s="64"/>
      <c r="T78" s="64"/>
      <c r="U78" s="60">
        <f t="shared" si="8"/>
        <v>100</v>
      </c>
      <c r="V78" s="60">
        <f t="shared" si="9"/>
        <v>100</v>
      </c>
      <c r="W78" s="64"/>
      <c r="X78" s="64"/>
      <c r="Y78" s="60">
        <f t="shared" si="10"/>
        <v>100</v>
      </c>
      <c r="Z78" s="60">
        <f t="shared" si="11"/>
        <v>100</v>
      </c>
      <c r="AA78" s="64"/>
      <c r="AB78" s="64"/>
      <c r="AC78" s="60">
        <f t="shared" si="12"/>
        <v>100</v>
      </c>
      <c r="AD78" s="60">
        <f t="shared" si="13"/>
        <v>100</v>
      </c>
      <c r="AE78" s="64"/>
      <c r="AF78" s="64"/>
      <c r="AG78" s="60" t="e">
        <f t="shared" si="14"/>
        <v>#DIV/0!</v>
      </c>
      <c r="AH78" s="60" t="e">
        <f t="shared" si="15"/>
        <v>#DIV/0!</v>
      </c>
      <c r="AI78" s="64"/>
      <c r="AJ78" s="64"/>
      <c r="AK78" s="60" t="e">
        <f t="shared" si="16"/>
        <v>#DIV/0!</v>
      </c>
      <c r="AL78" s="60" t="e">
        <f t="shared" si="17"/>
        <v>#DIV/0!</v>
      </c>
      <c r="AM78" s="64"/>
      <c r="AN78" s="64"/>
      <c r="AO78" s="60">
        <f t="shared" si="18"/>
        <v>100</v>
      </c>
      <c r="AP78" s="60">
        <f t="shared" si="19"/>
        <v>100</v>
      </c>
      <c r="AQ78" s="64"/>
      <c r="AR78" s="64"/>
      <c r="AS78" s="60">
        <f t="shared" si="20"/>
        <v>100</v>
      </c>
      <c r="AT78" s="60">
        <f t="shared" si="21"/>
        <v>100</v>
      </c>
      <c r="AU78" s="64"/>
      <c r="AV78" s="64"/>
      <c r="AW78" s="60">
        <f t="shared" si="22"/>
        <v>100</v>
      </c>
      <c r="AX78" s="60">
        <f t="shared" si="23"/>
        <v>100</v>
      </c>
      <c r="AY78" s="64"/>
      <c r="AZ78" s="64"/>
      <c r="BA78" s="60">
        <f t="shared" si="24"/>
        <v>100</v>
      </c>
      <c r="BB78" s="60">
        <f t="shared" si="25"/>
        <v>100</v>
      </c>
      <c r="BC78" s="64"/>
      <c r="BD78" s="64"/>
      <c r="BE78" s="65">
        <f t="shared" si="26"/>
        <v>100</v>
      </c>
      <c r="BF78" s="65">
        <f t="shared" si="27"/>
        <v>100</v>
      </c>
      <c r="BG78" s="24"/>
      <c r="BH78" s="24"/>
      <c r="BI78" s="65">
        <f t="shared" si="28"/>
        <v>100</v>
      </c>
      <c r="BJ78" s="65">
        <f t="shared" si="29"/>
        <v>100</v>
      </c>
      <c r="BK78" s="24"/>
      <c r="BL78" s="24"/>
      <c r="BM78" s="65">
        <f t="shared" si="30"/>
        <v>100</v>
      </c>
      <c r="BN78" s="65">
        <f t="shared" si="31"/>
        <v>100</v>
      </c>
      <c r="BO78" s="24"/>
      <c r="BP78" s="24"/>
      <c r="BQ78" s="65">
        <f t="shared" si="32"/>
        <v>100</v>
      </c>
      <c r="BR78" s="65">
        <f t="shared" si="33"/>
        <v>100</v>
      </c>
      <c r="BS78" s="24"/>
      <c r="BT78" s="24"/>
      <c r="BU78" s="65">
        <f t="shared" si="34"/>
        <v>100</v>
      </c>
      <c r="BV78" s="65">
        <f t="shared" si="35"/>
        <v>100</v>
      </c>
      <c r="BW78" s="24"/>
      <c r="BX78" s="24"/>
      <c r="BY78" s="65">
        <f t="shared" si="36"/>
        <v>100</v>
      </c>
      <c r="BZ78" s="65">
        <f t="shared" si="37"/>
        <v>100</v>
      </c>
      <c r="CA78" s="24"/>
      <c r="CB78" s="24"/>
      <c r="CC78" s="65">
        <f t="shared" si="38"/>
        <v>100</v>
      </c>
      <c r="CD78" s="65">
        <f t="shared" si="39"/>
        <v>100</v>
      </c>
    </row>
    <row r="79" spans="1:82" x14ac:dyDescent="0.25">
      <c r="A79" s="4">
        <v>27</v>
      </c>
      <c r="B79" s="1" t="s">
        <v>66</v>
      </c>
      <c r="C79" s="4"/>
      <c r="D79" s="4"/>
      <c r="E79" s="60">
        <f t="shared" si="0"/>
        <v>100</v>
      </c>
      <c r="F79" s="60">
        <f t="shared" si="1"/>
        <v>100</v>
      </c>
      <c r="G79" s="64"/>
      <c r="H79" s="64"/>
      <c r="I79" s="60">
        <f t="shared" si="2"/>
        <v>152.27272727272728</v>
      </c>
      <c r="J79" s="60">
        <f t="shared" si="3"/>
        <v>100</v>
      </c>
      <c r="K79" s="64"/>
      <c r="L79" s="64"/>
      <c r="M79" s="60">
        <f t="shared" si="4"/>
        <v>100</v>
      </c>
      <c r="N79" s="60">
        <f t="shared" si="5"/>
        <v>100</v>
      </c>
      <c r="O79" s="64"/>
      <c r="P79" s="64"/>
      <c r="Q79" s="60">
        <f t="shared" si="6"/>
        <v>100</v>
      </c>
      <c r="R79" s="60">
        <f t="shared" si="7"/>
        <v>100</v>
      </c>
      <c r="S79" s="64"/>
      <c r="T79" s="64"/>
      <c r="U79" s="60">
        <f t="shared" si="8"/>
        <v>100</v>
      </c>
      <c r="V79" s="60">
        <f t="shared" si="9"/>
        <v>100</v>
      </c>
      <c r="W79" s="64"/>
      <c r="X79" s="64"/>
      <c r="Y79" s="60">
        <f t="shared" si="10"/>
        <v>100</v>
      </c>
      <c r="Z79" s="60">
        <f t="shared" si="11"/>
        <v>100</v>
      </c>
      <c r="AA79" s="64"/>
      <c r="AB79" s="64"/>
      <c r="AC79" s="60">
        <f t="shared" si="12"/>
        <v>104.88721804511279</v>
      </c>
      <c r="AD79" s="60">
        <f t="shared" si="13"/>
        <v>100</v>
      </c>
      <c r="AE79" s="64"/>
      <c r="AF79" s="64"/>
      <c r="AG79" s="60" t="e">
        <f t="shared" si="14"/>
        <v>#DIV/0!</v>
      </c>
      <c r="AH79" s="60" t="e">
        <f t="shared" si="15"/>
        <v>#DIV/0!</v>
      </c>
      <c r="AI79" s="64"/>
      <c r="AJ79" s="64"/>
      <c r="AK79" s="60" t="e">
        <f t="shared" si="16"/>
        <v>#DIV/0!</v>
      </c>
      <c r="AL79" s="60" t="e">
        <f t="shared" si="17"/>
        <v>#DIV/0!</v>
      </c>
      <c r="AM79" s="64"/>
      <c r="AN79" s="64"/>
      <c r="AO79" s="60">
        <f t="shared" si="18"/>
        <v>100</v>
      </c>
      <c r="AP79" s="60">
        <f t="shared" si="19"/>
        <v>100</v>
      </c>
      <c r="AQ79" s="64"/>
      <c r="AR79" s="64"/>
      <c r="AS79" s="60">
        <f t="shared" si="20"/>
        <v>100</v>
      </c>
      <c r="AT79" s="60">
        <f t="shared" si="21"/>
        <v>100</v>
      </c>
      <c r="AU79" s="64"/>
      <c r="AV79" s="64"/>
      <c r="AW79" s="60">
        <f t="shared" si="22"/>
        <v>118.7214611872146</v>
      </c>
      <c r="AX79" s="60">
        <f t="shared" si="23"/>
        <v>100</v>
      </c>
      <c r="AY79" s="64"/>
      <c r="AZ79" s="64"/>
      <c r="BA79" s="60">
        <f t="shared" si="24"/>
        <v>100</v>
      </c>
      <c r="BB79" s="60">
        <f t="shared" si="25"/>
        <v>131.54948805460751</v>
      </c>
      <c r="BC79" s="64"/>
      <c r="BD79" s="64"/>
      <c r="BE79" s="65">
        <f t="shared" si="26"/>
        <v>119.04761904761905</v>
      </c>
      <c r="BF79" s="65">
        <f t="shared" si="27"/>
        <v>115.38461538461537</v>
      </c>
      <c r="BG79" s="24"/>
      <c r="BH79" s="24"/>
      <c r="BI79" s="65">
        <f t="shared" si="28"/>
        <v>100</v>
      </c>
      <c r="BJ79" s="65">
        <f t="shared" si="29"/>
        <v>103.33333333333334</v>
      </c>
      <c r="BK79" s="24"/>
      <c r="BL79" s="24"/>
      <c r="BM79" s="65">
        <f t="shared" si="30"/>
        <v>107.46753246753246</v>
      </c>
      <c r="BN79" s="65">
        <f t="shared" si="31"/>
        <v>100</v>
      </c>
      <c r="BO79" s="24"/>
      <c r="BP79" s="24"/>
      <c r="BQ79" s="65">
        <f t="shared" si="32"/>
        <v>117.64705882352942</v>
      </c>
      <c r="BR79" s="65">
        <f t="shared" si="33"/>
        <v>100</v>
      </c>
      <c r="BS79" s="24"/>
      <c r="BT79" s="24"/>
      <c r="BU79" s="65">
        <f t="shared" si="34"/>
        <v>136.36363636363635</v>
      </c>
      <c r="BV79" s="65">
        <f t="shared" si="35"/>
        <v>118.18181818181819</v>
      </c>
      <c r="BW79" s="24"/>
      <c r="BX79" s="24"/>
      <c r="BY79" s="65">
        <f t="shared" si="36"/>
        <v>113.46153846153845</v>
      </c>
      <c r="BZ79" s="65">
        <f t="shared" si="37"/>
        <v>100</v>
      </c>
      <c r="CA79" s="24"/>
      <c r="CB79" s="24"/>
      <c r="CC79" s="65">
        <f t="shared" si="38"/>
        <v>100</v>
      </c>
      <c r="CD79" s="65">
        <f t="shared" si="39"/>
        <v>100</v>
      </c>
    </row>
    <row r="80" spans="1:82" x14ac:dyDescent="0.25">
      <c r="A80" s="4">
        <v>28</v>
      </c>
      <c r="B80" s="1" t="s">
        <v>29</v>
      </c>
      <c r="C80" s="4"/>
      <c r="D80" s="4"/>
      <c r="E80" s="60">
        <f t="shared" si="0"/>
        <v>100</v>
      </c>
      <c r="F80" s="60">
        <f t="shared" si="1"/>
        <v>100</v>
      </c>
      <c r="G80" s="64"/>
      <c r="H80" s="64"/>
      <c r="I80" s="60">
        <f t="shared" si="2"/>
        <v>100</v>
      </c>
      <c r="J80" s="60">
        <f t="shared" si="3"/>
        <v>100</v>
      </c>
      <c r="K80" s="64"/>
      <c r="L80" s="64"/>
      <c r="M80" s="60" t="e">
        <f t="shared" si="4"/>
        <v>#DIV/0!</v>
      </c>
      <c r="N80" s="60" t="e">
        <f t="shared" si="5"/>
        <v>#DIV/0!</v>
      </c>
      <c r="O80" s="64"/>
      <c r="P80" s="64"/>
      <c r="Q80" s="60">
        <f t="shared" si="6"/>
        <v>100</v>
      </c>
      <c r="R80" s="60">
        <f t="shared" si="7"/>
        <v>100</v>
      </c>
      <c r="S80" s="64"/>
      <c r="T80" s="64"/>
      <c r="U80" s="60">
        <f t="shared" si="8"/>
        <v>102.99950714637754</v>
      </c>
      <c r="V80" s="60">
        <f t="shared" si="9"/>
        <v>100</v>
      </c>
      <c r="W80" s="64"/>
      <c r="X80" s="64"/>
      <c r="Y80" s="60">
        <f t="shared" si="10"/>
        <v>100</v>
      </c>
      <c r="Z80" s="60">
        <f t="shared" si="11"/>
        <v>100</v>
      </c>
      <c r="AA80" s="64"/>
      <c r="AB80" s="64"/>
      <c r="AC80" s="60">
        <f t="shared" si="12"/>
        <v>100</v>
      </c>
      <c r="AD80" s="60">
        <f t="shared" si="13"/>
        <v>100</v>
      </c>
      <c r="AE80" s="64"/>
      <c r="AF80" s="64"/>
      <c r="AG80" s="60" t="e">
        <f t="shared" si="14"/>
        <v>#DIV/0!</v>
      </c>
      <c r="AH80" s="60" t="e">
        <f t="shared" si="15"/>
        <v>#DIV/0!</v>
      </c>
      <c r="AI80" s="64"/>
      <c r="AJ80" s="64"/>
      <c r="AK80" s="60" t="e">
        <f t="shared" si="16"/>
        <v>#DIV/0!</v>
      </c>
      <c r="AL80" s="60" t="e">
        <f t="shared" si="17"/>
        <v>#DIV/0!</v>
      </c>
      <c r="AM80" s="64"/>
      <c r="AN80" s="64"/>
      <c r="AO80" s="60">
        <f t="shared" si="18"/>
        <v>110.67904656319291</v>
      </c>
      <c r="AP80" s="60">
        <f t="shared" si="19"/>
        <v>100</v>
      </c>
      <c r="AQ80" s="64"/>
      <c r="AR80" s="64"/>
      <c r="AS80" s="60">
        <f t="shared" si="20"/>
        <v>0</v>
      </c>
      <c r="AT80" s="60">
        <f t="shared" si="21"/>
        <v>0</v>
      </c>
      <c r="AU80" s="64"/>
      <c r="AV80" s="64"/>
      <c r="AW80" s="60">
        <f t="shared" si="22"/>
        <v>100</v>
      </c>
      <c r="AX80" s="60">
        <f t="shared" si="23"/>
        <v>100</v>
      </c>
      <c r="AY80" s="64"/>
      <c r="AZ80" s="64"/>
      <c r="BA80" s="60" t="e">
        <f t="shared" si="24"/>
        <v>#DIV/0!</v>
      </c>
      <c r="BB80" s="60" t="e">
        <f t="shared" si="25"/>
        <v>#DIV/0!</v>
      </c>
      <c r="BC80" s="64"/>
      <c r="BD80" s="64"/>
      <c r="BE80" s="65">
        <f t="shared" si="26"/>
        <v>100</v>
      </c>
      <c r="BF80" s="65">
        <f t="shared" si="27"/>
        <v>100</v>
      </c>
      <c r="BG80" s="24"/>
      <c r="BH80" s="24"/>
      <c r="BI80" s="65">
        <f t="shared" si="28"/>
        <v>100</v>
      </c>
      <c r="BJ80" s="65">
        <f t="shared" si="29"/>
        <v>100</v>
      </c>
      <c r="BK80" s="24"/>
      <c r="BL80" s="24"/>
      <c r="BM80" s="65">
        <f t="shared" si="30"/>
        <v>100</v>
      </c>
      <c r="BN80" s="65">
        <f t="shared" si="31"/>
        <v>100</v>
      </c>
      <c r="BO80" s="24"/>
      <c r="BP80" s="24"/>
      <c r="BQ80" s="65">
        <f t="shared" si="32"/>
        <v>100</v>
      </c>
      <c r="BR80" s="65">
        <f t="shared" si="33"/>
        <v>100</v>
      </c>
      <c r="BS80" s="24"/>
      <c r="BT80" s="24"/>
      <c r="BU80" s="65">
        <f t="shared" si="34"/>
        <v>100</v>
      </c>
      <c r="BV80" s="65">
        <f t="shared" si="35"/>
        <v>100</v>
      </c>
      <c r="BW80" s="24"/>
      <c r="BX80" s="24"/>
      <c r="BY80" s="65">
        <f t="shared" si="36"/>
        <v>100</v>
      </c>
      <c r="BZ80" s="65">
        <f t="shared" si="37"/>
        <v>100</v>
      </c>
      <c r="CA80" s="24"/>
      <c r="CB80" s="24"/>
      <c r="CC80" s="65">
        <f t="shared" si="38"/>
        <v>0</v>
      </c>
      <c r="CD80" s="65">
        <f t="shared" si="39"/>
        <v>0</v>
      </c>
    </row>
    <row r="81" spans="1:82" x14ac:dyDescent="0.25">
      <c r="A81" s="4">
        <v>29</v>
      </c>
      <c r="B81" s="1" t="s">
        <v>67</v>
      </c>
      <c r="C81" s="4"/>
      <c r="D81" s="4"/>
      <c r="E81" s="60">
        <f t="shared" si="0"/>
        <v>102.65811182401467</v>
      </c>
      <c r="F81" s="60">
        <f t="shared" si="1"/>
        <v>100</v>
      </c>
      <c r="G81" s="64"/>
      <c r="H81" s="64"/>
      <c r="I81" s="60">
        <f t="shared" si="2"/>
        <v>100</v>
      </c>
      <c r="J81" s="60">
        <f t="shared" si="3"/>
        <v>99.236641221374043</v>
      </c>
      <c r="K81" s="64"/>
      <c r="L81" s="64"/>
      <c r="M81" s="60">
        <f t="shared" si="4"/>
        <v>100</v>
      </c>
      <c r="N81" s="60">
        <f t="shared" si="5"/>
        <v>100</v>
      </c>
      <c r="O81" s="64"/>
      <c r="P81" s="64"/>
      <c r="Q81" s="60">
        <f t="shared" si="6"/>
        <v>100</v>
      </c>
      <c r="R81" s="60">
        <f t="shared" si="7"/>
        <v>100</v>
      </c>
      <c r="S81" s="64"/>
      <c r="T81" s="64"/>
      <c r="U81" s="60">
        <f t="shared" si="8"/>
        <v>100</v>
      </c>
      <c r="V81" s="60">
        <f t="shared" si="9"/>
        <v>100</v>
      </c>
      <c r="W81" s="64"/>
      <c r="X81" s="64"/>
      <c r="Y81" s="60">
        <f t="shared" si="10"/>
        <v>100</v>
      </c>
      <c r="Z81" s="60">
        <f t="shared" si="11"/>
        <v>100</v>
      </c>
      <c r="AA81" s="64"/>
      <c r="AB81" s="64"/>
      <c r="AC81" s="60">
        <f t="shared" si="12"/>
        <v>100</v>
      </c>
      <c r="AD81" s="60">
        <f t="shared" si="13"/>
        <v>100</v>
      </c>
      <c r="AE81" s="64"/>
      <c r="AF81" s="64"/>
      <c r="AG81" s="60" t="e">
        <f t="shared" si="14"/>
        <v>#DIV/0!</v>
      </c>
      <c r="AH81" s="60" t="e">
        <f t="shared" si="15"/>
        <v>#DIV/0!</v>
      </c>
      <c r="AI81" s="64"/>
      <c r="AJ81" s="64"/>
      <c r="AK81" s="60" t="e">
        <f t="shared" si="16"/>
        <v>#DIV/0!</v>
      </c>
      <c r="AL81" s="60" t="e">
        <f t="shared" si="17"/>
        <v>#DIV/0!</v>
      </c>
      <c r="AM81" s="64"/>
      <c r="AN81" s="64"/>
      <c r="AO81" s="60">
        <f t="shared" si="18"/>
        <v>100</v>
      </c>
      <c r="AP81" s="60">
        <f t="shared" si="19"/>
        <v>93.75</v>
      </c>
      <c r="AQ81" s="64"/>
      <c r="AR81" s="64"/>
      <c r="AS81" s="60">
        <f t="shared" si="20"/>
        <v>107.14285714285714</v>
      </c>
      <c r="AT81" s="60">
        <f t="shared" si="21"/>
        <v>100</v>
      </c>
      <c r="AU81" s="64"/>
      <c r="AV81" s="64"/>
      <c r="AW81" s="60">
        <f t="shared" si="22"/>
        <v>105.21739130434781</v>
      </c>
      <c r="AX81" s="60">
        <f t="shared" si="23"/>
        <v>100</v>
      </c>
      <c r="AY81" s="64"/>
      <c r="AZ81" s="64"/>
      <c r="BA81" s="60">
        <f t="shared" si="24"/>
        <v>100</v>
      </c>
      <c r="BB81" s="60">
        <f t="shared" si="25"/>
        <v>100</v>
      </c>
      <c r="BC81" s="64"/>
      <c r="BD81" s="64"/>
      <c r="BE81" s="65">
        <f t="shared" si="26"/>
        <v>100</v>
      </c>
      <c r="BF81" s="65">
        <f t="shared" si="27"/>
        <v>93.75</v>
      </c>
      <c r="BG81" s="24"/>
      <c r="BH81" s="24"/>
      <c r="BI81" s="65">
        <f t="shared" si="28"/>
        <v>104.60526315789474</v>
      </c>
      <c r="BJ81" s="65">
        <f t="shared" si="29"/>
        <v>100</v>
      </c>
      <c r="BK81" s="24"/>
      <c r="BL81" s="24"/>
      <c r="BM81" s="65">
        <f t="shared" si="30"/>
        <v>99.690402476780179</v>
      </c>
      <c r="BN81" s="65">
        <f t="shared" si="31"/>
        <v>100</v>
      </c>
      <c r="BO81" s="24"/>
      <c r="BP81" s="24"/>
      <c r="BQ81" s="65">
        <f t="shared" si="32"/>
        <v>100</v>
      </c>
      <c r="BR81" s="65">
        <f t="shared" si="33"/>
        <v>172.05882352941177</v>
      </c>
      <c r="BS81" s="24"/>
      <c r="BT81" s="24"/>
      <c r="BU81" s="65">
        <f t="shared" si="34"/>
        <v>100</v>
      </c>
      <c r="BV81" s="65">
        <f t="shared" si="35"/>
        <v>100</v>
      </c>
      <c r="BW81" s="24"/>
      <c r="BX81" s="24"/>
      <c r="BY81" s="65">
        <f t="shared" si="36"/>
        <v>112.5</v>
      </c>
      <c r="BZ81" s="65">
        <f t="shared" si="37"/>
        <v>123.75</v>
      </c>
      <c r="CA81" s="24"/>
      <c r="CB81" s="24"/>
      <c r="CC81" s="65">
        <f t="shared" si="38"/>
        <v>100</v>
      </c>
      <c r="CD81" s="65">
        <f t="shared" si="39"/>
        <v>104.13793103448276</v>
      </c>
    </row>
    <row r="82" spans="1:82" x14ac:dyDescent="0.25">
      <c r="A82" s="4">
        <v>30</v>
      </c>
      <c r="B82" s="1" t="s">
        <v>31</v>
      </c>
      <c r="C82" s="4"/>
      <c r="D82" s="4"/>
      <c r="E82" s="60">
        <f t="shared" si="0"/>
        <v>100</v>
      </c>
      <c r="F82" s="60">
        <f t="shared" si="1"/>
        <v>100</v>
      </c>
      <c r="G82" s="64"/>
      <c r="H82" s="64"/>
      <c r="I82" s="60">
        <f t="shared" si="2"/>
        <v>100</v>
      </c>
      <c r="J82" s="60">
        <f t="shared" si="3"/>
        <v>100</v>
      </c>
      <c r="K82" s="64"/>
      <c r="L82" s="64"/>
      <c r="M82" s="60">
        <f t="shared" si="4"/>
        <v>100</v>
      </c>
      <c r="N82" s="60">
        <f t="shared" si="5"/>
        <v>100</v>
      </c>
      <c r="O82" s="64"/>
      <c r="P82" s="64"/>
      <c r="Q82" s="60">
        <f t="shared" si="6"/>
        <v>100</v>
      </c>
      <c r="R82" s="60">
        <f t="shared" si="7"/>
        <v>100</v>
      </c>
      <c r="S82" s="64"/>
      <c r="T82" s="64"/>
      <c r="U82" s="60">
        <f t="shared" si="8"/>
        <v>100</v>
      </c>
      <c r="V82" s="60">
        <f t="shared" si="9"/>
        <v>100</v>
      </c>
      <c r="W82" s="64"/>
      <c r="X82" s="64"/>
      <c r="Y82" s="60">
        <f t="shared" si="10"/>
        <v>97.433063129452236</v>
      </c>
      <c r="Z82" s="60">
        <f t="shared" si="11"/>
        <v>99.979534198354543</v>
      </c>
      <c r="AA82" s="64"/>
      <c r="AB82" s="64"/>
      <c r="AC82" s="60">
        <f t="shared" si="12"/>
        <v>100</v>
      </c>
      <c r="AD82" s="60">
        <f t="shared" si="13"/>
        <v>10.052488358059412</v>
      </c>
      <c r="AE82" s="64"/>
      <c r="AF82" s="64"/>
      <c r="AG82" s="60" t="e">
        <f t="shared" si="14"/>
        <v>#DIV/0!</v>
      </c>
      <c r="AH82" s="60" t="e">
        <f t="shared" si="15"/>
        <v>#DIV/0!</v>
      </c>
      <c r="AI82" s="64"/>
      <c r="AJ82" s="64"/>
      <c r="AK82" s="60" t="e">
        <f t="shared" si="16"/>
        <v>#DIV/0!</v>
      </c>
      <c r="AL82" s="60" t="e">
        <f t="shared" si="17"/>
        <v>#DIV/0!</v>
      </c>
      <c r="AM82" s="64"/>
      <c r="AN82" s="64"/>
      <c r="AO82" s="60">
        <f t="shared" si="18"/>
        <v>100</v>
      </c>
      <c r="AP82" s="60">
        <f t="shared" si="19"/>
        <v>100</v>
      </c>
      <c r="AQ82" s="64"/>
      <c r="AR82" s="64"/>
      <c r="AS82" s="60">
        <f t="shared" si="20"/>
        <v>100</v>
      </c>
      <c r="AT82" s="60">
        <f t="shared" si="21"/>
        <v>100</v>
      </c>
      <c r="AU82" s="64"/>
      <c r="AV82" s="64"/>
      <c r="AW82" s="60">
        <f t="shared" si="22"/>
        <v>100</v>
      </c>
      <c r="AX82" s="60">
        <f t="shared" si="23"/>
        <v>100</v>
      </c>
      <c r="AY82" s="64"/>
      <c r="AZ82" s="64"/>
      <c r="BA82" s="60" t="e">
        <f t="shared" si="24"/>
        <v>#DIV/0!</v>
      </c>
      <c r="BB82" s="60" t="e">
        <f t="shared" si="25"/>
        <v>#DIV/0!</v>
      </c>
      <c r="BC82" s="64"/>
      <c r="BD82" s="64"/>
      <c r="BE82" s="65">
        <f t="shared" si="26"/>
        <v>100</v>
      </c>
      <c r="BF82" s="65">
        <f t="shared" si="27"/>
        <v>116.66666666666667</v>
      </c>
      <c r="BG82" s="24"/>
      <c r="BH82" s="24"/>
      <c r="BI82" s="65">
        <f t="shared" si="28"/>
        <v>100</v>
      </c>
      <c r="BJ82" s="65">
        <f t="shared" si="29"/>
        <v>61.167406414873135</v>
      </c>
      <c r="BK82" s="24"/>
      <c r="BL82" s="24"/>
      <c r="BM82" s="65">
        <f t="shared" si="30"/>
        <v>100</v>
      </c>
      <c r="BN82" s="65">
        <f t="shared" si="31"/>
        <v>100</v>
      </c>
      <c r="BO82" s="24"/>
      <c r="BP82" s="24"/>
      <c r="BQ82" s="65">
        <f t="shared" si="32"/>
        <v>100</v>
      </c>
      <c r="BR82" s="65">
        <f t="shared" si="33"/>
        <v>100</v>
      </c>
      <c r="BS82" s="24"/>
      <c r="BT82" s="24"/>
      <c r="BU82" s="65">
        <f t="shared" si="34"/>
        <v>100</v>
      </c>
      <c r="BV82" s="65">
        <f t="shared" si="35"/>
        <v>347.5</v>
      </c>
      <c r="BW82" s="24"/>
      <c r="BX82" s="24"/>
      <c r="BY82" s="65">
        <f t="shared" si="36"/>
        <v>100</v>
      </c>
      <c r="BZ82" s="65">
        <f t="shared" si="37"/>
        <v>124.51984635083227</v>
      </c>
      <c r="CA82" s="24"/>
      <c r="CB82" s="24"/>
      <c r="CC82" s="65">
        <f t="shared" si="38"/>
        <v>100</v>
      </c>
      <c r="CD82" s="65">
        <f t="shared" si="39"/>
        <v>99.864864864864856</v>
      </c>
    </row>
    <row r="83" spans="1:82" x14ac:dyDescent="0.25">
      <c r="A83" s="4">
        <v>31</v>
      </c>
      <c r="B83" s="1" t="s">
        <v>32</v>
      </c>
      <c r="C83" s="4"/>
      <c r="D83" s="4"/>
      <c r="E83" s="60">
        <f t="shared" si="0"/>
        <v>100</v>
      </c>
      <c r="F83" s="60">
        <f t="shared" si="1"/>
        <v>100</v>
      </c>
      <c r="G83" s="64"/>
      <c r="H83" s="64"/>
      <c r="I83" s="60" t="e">
        <f t="shared" si="2"/>
        <v>#DIV/0!</v>
      </c>
      <c r="J83" s="60" t="e">
        <f t="shared" si="3"/>
        <v>#DIV/0!</v>
      </c>
      <c r="K83" s="64"/>
      <c r="L83" s="64"/>
      <c r="M83" s="60" t="e">
        <f t="shared" si="4"/>
        <v>#DIV/0!</v>
      </c>
      <c r="N83" s="60" t="e">
        <f t="shared" si="5"/>
        <v>#DIV/0!</v>
      </c>
      <c r="O83" s="64"/>
      <c r="P83" s="64"/>
      <c r="Q83" s="60" t="e">
        <f t="shared" si="6"/>
        <v>#DIV/0!</v>
      </c>
      <c r="R83" s="60" t="e">
        <f t="shared" si="7"/>
        <v>#DIV/0!</v>
      </c>
      <c r="S83" s="64"/>
      <c r="T83" s="64"/>
      <c r="U83" s="60" t="e">
        <f t="shared" si="8"/>
        <v>#DIV/0!</v>
      </c>
      <c r="V83" s="60" t="e">
        <f t="shared" si="9"/>
        <v>#DIV/0!</v>
      </c>
      <c r="W83" s="64"/>
      <c r="X83" s="64"/>
      <c r="Y83" s="60" t="e">
        <f t="shared" si="10"/>
        <v>#DIV/0!</v>
      </c>
      <c r="Z83" s="60" t="e">
        <f t="shared" si="11"/>
        <v>#DIV/0!</v>
      </c>
      <c r="AA83" s="64"/>
      <c r="AB83" s="64"/>
      <c r="AC83" s="60" t="e">
        <f t="shared" si="12"/>
        <v>#DIV/0!</v>
      </c>
      <c r="AD83" s="60" t="e">
        <f t="shared" si="13"/>
        <v>#DIV/0!</v>
      </c>
      <c r="AE83" s="64"/>
      <c r="AF83" s="64"/>
      <c r="AG83" s="60" t="e">
        <f t="shared" si="14"/>
        <v>#DIV/0!</v>
      </c>
      <c r="AH83" s="60" t="e">
        <f t="shared" si="15"/>
        <v>#DIV/0!</v>
      </c>
      <c r="AI83" s="64"/>
      <c r="AJ83" s="64"/>
      <c r="AK83" s="60" t="e">
        <f t="shared" si="16"/>
        <v>#DIV/0!</v>
      </c>
      <c r="AL83" s="60" t="e">
        <f t="shared" si="17"/>
        <v>#DIV/0!</v>
      </c>
      <c r="AM83" s="64"/>
      <c r="AN83" s="64"/>
      <c r="AO83" s="60">
        <f t="shared" si="18"/>
        <v>100</v>
      </c>
      <c r="AP83" s="60">
        <f t="shared" si="19"/>
        <v>100</v>
      </c>
      <c r="AQ83" s="64"/>
      <c r="AR83" s="64"/>
      <c r="AS83" s="60" t="e">
        <f t="shared" si="20"/>
        <v>#DIV/0!</v>
      </c>
      <c r="AT83" s="60" t="e">
        <f t="shared" si="21"/>
        <v>#DIV/0!</v>
      </c>
      <c r="AU83" s="64"/>
      <c r="AV83" s="64"/>
      <c r="AW83" s="60">
        <f t="shared" si="22"/>
        <v>100</v>
      </c>
      <c r="AX83" s="60">
        <f t="shared" si="23"/>
        <v>100</v>
      </c>
      <c r="AY83" s="64"/>
      <c r="AZ83" s="64"/>
      <c r="BA83" s="60">
        <f t="shared" si="24"/>
        <v>100</v>
      </c>
      <c r="BB83" s="60">
        <f t="shared" si="25"/>
        <v>100</v>
      </c>
      <c r="BC83" s="64"/>
      <c r="BD83" s="64"/>
      <c r="BE83" s="65" t="e">
        <f t="shared" si="26"/>
        <v>#DIV/0!</v>
      </c>
      <c r="BF83" s="65" t="e">
        <f t="shared" si="27"/>
        <v>#DIV/0!</v>
      </c>
      <c r="BG83" s="24"/>
      <c r="BH83" s="24"/>
      <c r="BI83" s="65">
        <f t="shared" si="28"/>
        <v>100</v>
      </c>
      <c r="BJ83" s="65">
        <f t="shared" si="29"/>
        <v>100</v>
      </c>
      <c r="BK83" s="24"/>
      <c r="BL83" s="24"/>
      <c r="BM83" s="65">
        <f t="shared" si="30"/>
        <v>100</v>
      </c>
      <c r="BN83" s="65">
        <f t="shared" si="31"/>
        <v>100</v>
      </c>
      <c r="BO83" s="24"/>
      <c r="BP83" s="24"/>
      <c r="BQ83" s="65" t="e">
        <f t="shared" si="32"/>
        <v>#DIV/0!</v>
      </c>
      <c r="BR83" s="65" t="e">
        <f t="shared" si="33"/>
        <v>#DIV/0!</v>
      </c>
      <c r="BS83" s="24"/>
      <c r="BT83" s="24"/>
      <c r="BU83" s="65" t="e">
        <f t="shared" si="34"/>
        <v>#DIV/0!</v>
      </c>
      <c r="BV83" s="65" t="e">
        <f t="shared" si="35"/>
        <v>#DIV/0!</v>
      </c>
      <c r="BW83" s="24"/>
      <c r="BX83" s="24"/>
      <c r="BY83" s="65">
        <f t="shared" si="36"/>
        <v>100</v>
      </c>
      <c r="BZ83" s="65">
        <f t="shared" si="37"/>
        <v>100</v>
      </c>
      <c r="CA83" s="24"/>
      <c r="CB83" s="24"/>
      <c r="CC83" s="65">
        <f t="shared" si="38"/>
        <v>100</v>
      </c>
      <c r="CD83" s="65">
        <f t="shared" si="39"/>
        <v>100</v>
      </c>
    </row>
    <row r="84" spans="1:82" x14ac:dyDescent="0.25">
      <c r="A84" s="4">
        <v>32</v>
      </c>
      <c r="B84" s="1" t="s">
        <v>33</v>
      </c>
      <c r="C84" s="4"/>
      <c r="D84" s="4"/>
      <c r="E84" s="60">
        <f t="shared" si="0"/>
        <v>102.67857142857142</v>
      </c>
      <c r="F84" s="60">
        <f t="shared" si="1"/>
        <v>103.08392749763766</v>
      </c>
      <c r="G84" s="64"/>
      <c r="H84" s="64"/>
      <c r="I84" s="60">
        <f t="shared" si="2"/>
        <v>100</v>
      </c>
      <c r="J84" s="60">
        <f t="shared" si="3"/>
        <v>83.875162548764621</v>
      </c>
      <c r="K84" s="64"/>
      <c r="L84" s="64"/>
      <c r="M84" s="60">
        <f t="shared" si="4"/>
        <v>100</v>
      </c>
      <c r="N84" s="60">
        <f t="shared" si="5"/>
        <v>100</v>
      </c>
      <c r="O84" s="64"/>
      <c r="P84" s="64"/>
      <c r="Q84" s="60">
        <f t="shared" si="6"/>
        <v>100</v>
      </c>
      <c r="R84" s="60">
        <f t="shared" si="7"/>
        <v>100</v>
      </c>
      <c r="S84" s="64"/>
      <c r="T84" s="64"/>
      <c r="U84" s="60">
        <f t="shared" si="8"/>
        <v>100.09905894006934</v>
      </c>
      <c r="V84" s="60">
        <f t="shared" si="9"/>
        <v>104.25749350734586</v>
      </c>
      <c r="W84" s="64"/>
      <c r="X84" s="64"/>
      <c r="Y84" s="60">
        <f t="shared" si="10"/>
        <v>101.40084233656839</v>
      </c>
      <c r="Z84" s="60">
        <f t="shared" si="11"/>
        <v>100</v>
      </c>
      <c r="AA84" s="64"/>
      <c r="AB84" s="64"/>
      <c r="AC84" s="60">
        <f t="shared" si="12"/>
        <v>101.59868519348572</v>
      </c>
      <c r="AD84" s="60">
        <f t="shared" si="13"/>
        <v>100</v>
      </c>
      <c r="AE84" s="64"/>
      <c r="AF84" s="64"/>
      <c r="AG84" s="60" t="e">
        <f t="shared" si="14"/>
        <v>#DIV/0!</v>
      </c>
      <c r="AH84" s="60" t="e">
        <f t="shared" si="15"/>
        <v>#DIV/0!</v>
      </c>
      <c r="AI84" s="64"/>
      <c r="AJ84" s="64"/>
      <c r="AK84" s="60" t="e">
        <f t="shared" si="16"/>
        <v>#DIV/0!</v>
      </c>
      <c r="AL84" s="60" t="e">
        <f t="shared" si="17"/>
        <v>#DIV/0!</v>
      </c>
      <c r="AM84" s="64"/>
      <c r="AN84" s="64"/>
      <c r="AO84" s="60">
        <f t="shared" si="18"/>
        <v>98.432774264503706</v>
      </c>
      <c r="AP84" s="60">
        <f t="shared" si="19"/>
        <v>97.60352091887394</v>
      </c>
      <c r="AQ84" s="64"/>
      <c r="AR84" s="64"/>
      <c r="AS84" s="60">
        <f t="shared" si="20"/>
        <v>62.519391870927713</v>
      </c>
      <c r="AT84" s="60">
        <f t="shared" si="21"/>
        <v>98.076923076923066</v>
      </c>
      <c r="AU84" s="64"/>
      <c r="AV84" s="64"/>
      <c r="AW84" s="60">
        <f t="shared" si="22"/>
        <v>105.78512396694215</v>
      </c>
      <c r="AX84" s="60">
        <f t="shared" si="23"/>
        <v>100</v>
      </c>
      <c r="AY84" s="64"/>
      <c r="AZ84" s="64"/>
      <c r="BA84" s="60" t="e">
        <f t="shared" si="24"/>
        <v>#DIV/0!</v>
      </c>
      <c r="BB84" s="60" t="e">
        <f t="shared" si="25"/>
        <v>#DIV/0!</v>
      </c>
      <c r="BC84" s="64"/>
      <c r="BD84" s="64"/>
      <c r="BE84" s="65">
        <f t="shared" si="26"/>
        <v>110.00000000000001</v>
      </c>
      <c r="BF84" s="65">
        <f t="shared" si="27"/>
        <v>100</v>
      </c>
      <c r="BG84" s="24"/>
      <c r="BH84" s="24"/>
      <c r="BI84" s="65">
        <f t="shared" si="28"/>
        <v>111.55913978494623</v>
      </c>
      <c r="BJ84" s="65">
        <f t="shared" si="29"/>
        <v>100</v>
      </c>
      <c r="BK84" s="24"/>
      <c r="BL84" s="24"/>
      <c r="BM84" s="65">
        <f t="shared" si="30"/>
        <v>96.768358856867238</v>
      </c>
      <c r="BN84" s="65">
        <f t="shared" si="31"/>
        <v>107.79816513761466</v>
      </c>
      <c r="BO84" s="24"/>
      <c r="BP84" s="24"/>
      <c r="BQ84" s="65">
        <f t="shared" si="32"/>
        <v>90.909090909090907</v>
      </c>
      <c r="BR84" s="65">
        <f t="shared" si="33"/>
        <v>100</v>
      </c>
      <c r="BS84" s="24"/>
      <c r="BT84" s="24"/>
      <c r="BU84" s="65">
        <f t="shared" si="34"/>
        <v>105.71428571428572</v>
      </c>
      <c r="BV84" s="65">
        <f t="shared" si="35"/>
        <v>100</v>
      </c>
      <c r="BW84" s="24"/>
      <c r="BX84" s="24"/>
      <c r="BY84" s="65">
        <f t="shared" si="36"/>
        <v>100</v>
      </c>
      <c r="BZ84" s="65">
        <f t="shared" si="37"/>
        <v>112.5</v>
      </c>
      <c r="CA84" s="24"/>
      <c r="CB84" s="24"/>
      <c r="CC84" s="65">
        <f t="shared" si="38"/>
        <v>107.77521170130871</v>
      </c>
      <c r="CD84" s="65">
        <f t="shared" si="39"/>
        <v>100</v>
      </c>
    </row>
    <row r="85" spans="1:82" x14ac:dyDescent="0.25">
      <c r="A85" s="4">
        <v>33</v>
      </c>
      <c r="B85" s="1" t="s">
        <v>34</v>
      </c>
      <c r="C85" s="4"/>
      <c r="D85" s="4"/>
      <c r="E85" s="60">
        <f t="shared" si="0"/>
        <v>94.493600206167855</v>
      </c>
      <c r="F85" s="60">
        <f t="shared" si="1"/>
        <v>100</v>
      </c>
      <c r="G85" s="64"/>
      <c r="H85" s="64"/>
      <c r="I85" s="60">
        <f t="shared" si="2"/>
        <v>107.41301059001513</v>
      </c>
      <c r="J85" s="60">
        <f t="shared" si="3"/>
        <v>107.41301059001513</v>
      </c>
      <c r="K85" s="64"/>
      <c r="L85" s="64"/>
      <c r="M85" s="60" t="e">
        <f t="shared" si="4"/>
        <v>#DIV/0!</v>
      </c>
      <c r="N85" s="60" t="e">
        <f t="shared" si="5"/>
        <v>#DIV/0!</v>
      </c>
      <c r="O85" s="64"/>
      <c r="P85" s="64"/>
      <c r="Q85" s="60">
        <f t="shared" si="6"/>
        <v>92.394285714285715</v>
      </c>
      <c r="R85" s="74">
        <f t="shared" si="7"/>
        <v>92.394285714285715</v>
      </c>
      <c r="S85" s="64"/>
      <c r="T85" s="64"/>
      <c r="U85" s="60">
        <f t="shared" si="8"/>
        <v>101.17237554267791</v>
      </c>
      <c r="V85" s="60">
        <f t="shared" si="9"/>
        <v>101.17237554267791</v>
      </c>
      <c r="W85" s="64"/>
      <c r="X85" s="64"/>
      <c r="Y85" s="60">
        <f t="shared" si="10"/>
        <v>102.05607476635514</v>
      </c>
      <c r="Z85" s="60">
        <f t="shared" si="11"/>
        <v>108.95440395531955</v>
      </c>
      <c r="AA85" s="64"/>
      <c r="AB85" s="64"/>
      <c r="AC85" s="60">
        <f t="shared" si="12"/>
        <v>102.26307252645401</v>
      </c>
      <c r="AD85" s="60">
        <f t="shared" si="13"/>
        <v>91.290322580645167</v>
      </c>
      <c r="AE85" s="64"/>
      <c r="AF85" s="64"/>
      <c r="AG85" s="60" t="e">
        <f t="shared" si="14"/>
        <v>#DIV/0!</v>
      </c>
      <c r="AH85" s="60" t="e">
        <f t="shared" si="15"/>
        <v>#DIV/0!</v>
      </c>
      <c r="AI85" s="64"/>
      <c r="AJ85" s="64"/>
      <c r="AK85" s="60" t="e">
        <f t="shared" si="16"/>
        <v>#DIV/0!</v>
      </c>
      <c r="AL85" s="60" t="e">
        <f t="shared" si="17"/>
        <v>#DIV/0!</v>
      </c>
      <c r="AM85" s="64"/>
      <c r="AN85" s="64"/>
      <c r="AO85" s="60">
        <f t="shared" si="18"/>
        <v>0</v>
      </c>
      <c r="AP85" s="60">
        <f t="shared" si="19"/>
        <v>0</v>
      </c>
      <c r="AQ85" s="64"/>
      <c r="AR85" s="64"/>
      <c r="AS85" s="60">
        <f t="shared" si="20"/>
        <v>358.42857142857139</v>
      </c>
      <c r="AT85" s="60">
        <f t="shared" si="21"/>
        <v>93.131548311990684</v>
      </c>
      <c r="AU85" s="64"/>
      <c r="AV85" s="64"/>
      <c r="AW85" s="60">
        <f t="shared" si="22"/>
        <v>100</v>
      </c>
      <c r="AX85" s="60">
        <f t="shared" si="23"/>
        <v>106.32721827031074</v>
      </c>
      <c r="AY85" s="64"/>
      <c r="AZ85" s="64"/>
      <c r="BA85" s="60" t="e">
        <f t="shared" si="24"/>
        <v>#DIV/0!</v>
      </c>
      <c r="BB85" s="60" t="e">
        <f t="shared" si="25"/>
        <v>#DIV/0!</v>
      </c>
      <c r="BC85" s="64"/>
      <c r="BD85" s="64"/>
      <c r="BE85" s="65">
        <f t="shared" si="26"/>
        <v>100</v>
      </c>
      <c r="BF85" s="65">
        <f t="shared" si="27"/>
        <v>160</v>
      </c>
      <c r="BG85" s="24"/>
      <c r="BH85" s="24"/>
      <c r="BI85" s="65">
        <f t="shared" si="28"/>
        <v>152.56012412723038</v>
      </c>
      <c r="BJ85" s="65">
        <f t="shared" si="29"/>
        <v>110.94017094017094</v>
      </c>
      <c r="BK85" s="24"/>
      <c r="BL85" s="24"/>
      <c r="BM85" s="65">
        <f t="shared" si="30"/>
        <v>130.43478260869563</v>
      </c>
      <c r="BN85" s="65">
        <f t="shared" si="31"/>
        <v>98.850574712643677</v>
      </c>
      <c r="BO85" s="24"/>
      <c r="BP85" s="24"/>
      <c r="BQ85" s="65">
        <f t="shared" si="32"/>
        <v>100</v>
      </c>
      <c r="BR85" s="65">
        <f t="shared" si="33"/>
        <v>80</v>
      </c>
      <c r="BS85" s="24"/>
      <c r="BT85" s="24"/>
      <c r="BU85" s="65">
        <f t="shared" si="34"/>
        <v>100</v>
      </c>
      <c r="BV85" s="65">
        <f t="shared" si="35"/>
        <v>78.303425774877653</v>
      </c>
      <c r="BW85" s="24"/>
      <c r="BX85" s="24"/>
      <c r="BY85" s="65">
        <f t="shared" si="36"/>
        <v>100</v>
      </c>
      <c r="BZ85" s="65">
        <f t="shared" si="37"/>
        <v>174.45132245357345</v>
      </c>
      <c r="CA85" s="24"/>
      <c r="CB85" s="24"/>
      <c r="CC85" s="65">
        <f t="shared" si="38"/>
        <v>100</v>
      </c>
      <c r="CD85" s="65">
        <f t="shared" si="39"/>
        <v>89.8</v>
      </c>
    </row>
    <row r="86" spans="1:82" x14ac:dyDescent="0.25">
      <c r="A86" s="4">
        <v>34</v>
      </c>
      <c r="B86" s="1" t="s">
        <v>35</v>
      </c>
      <c r="C86" s="4"/>
      <c r="D86" s="4"/>
      <c r="E86" s="60">
        <f t="shared" si="0"/>
        <v>122</v>
      </c>
      <c r="F86" s="60">
        <f t="shared" si="1"/>
        <v>100</v>
      </c>
      <c r="G86" s="64"/>
      <c r="H86" s="64"/>
      <c r="I86" s="60" t="e">
        <f t="shared" si="2"/>
        <v>#DIV/0!</v>
      </c>
      <c r="J86" s="60" t="e">
        <f t="shared" si="3"/>
        <v>#DIV/0!</v>
      </c>
      <c r="K86" s="64"/>
      <c r="L86" s="64"/>
      <c r="M86" s="60" t="e">
        <f t="shared" si="4"/>
        <v>#DIV/0!</v>
      </c>
      <c r="N86" s="60" t="e">
        <f t="shared" si="5"/>
        <v>#DIV/0!</v>
      </c>
      <c r="O86" s="64"/>
      <c r="P86" s="64"/>
      <c r="Q86" s="60" t="e">
        <f t="shared" si="6"/>
        <v>#DIV/0!</v>
      </c>
      <c r="R86" s="60" t="e">
        <f t="shared" si="7"/>
        <v>#DIV/0!</v>
      </c>
      <c r="S86" s="64"/>
      <c r="T86" s="64"/>
      <c r="U86" s="60" t="e">
        <f t="shared" si="8"/>
        <v>#DIV/0!</v>
      </c>
      <c r="V86" s="60" t="e">
        <f t="shared" si="9"/>
        <v>#DIV/0!</v>
      </c>
      <c r="W86" s="64"/>
      <c r="X86" s="64"/>
      <c r="Y86" s="60" t="e">
        <f t="shared" si="10"/>
        <v>#DIV/0!</v>
      </c>
      <c r="Z86" s="60" t="e">
        <f t="shared" si="11"/>
        <v>#DIV/0!</v>
      </c>
      <c r="AA86" s="64"/>
      <c r="AB86" s="64"/>
      <c r="AC86" s="60" t="e">
        <f t="shared" si="12"/>
        <v>#DIV/0!</v>
      </c>
      <c r="AD86" s="60" t="e">
        <f t="shared" si="13"/>
        <v>#DIV/0!</v>
      </c>
      <c r="AE86" s="64"/>
      <c r="AF86" s="64"/>
      <c r="AG86" s="60" t="e">
        <f t="shared" si="14"/>
        <v>#DIV/0!</v>
      </c>
      <c r="AH86" s="60" t="e">
        <f t="shared" si="15"/>
        <v>#DIV/0!</v>
      </c>
      <c r="AI86" s="64"/>
      <c r="AJ86" s="64"/>
      <c r="AK86" s="60" t="e">
        <f t="shared" si="16"/>
        <v>#DIV/0!</v>
      </c>
      <c r="AL86" s="60" t="e">
        <f t="shared" si="17"/>
        <v>#DIV/0!</v>
      </c>
      <c r="AM86" s="64"/>
      <c r="AN86" s="64"/>
      <c r="AO86" s="60" t="e">
        <f t="shared" si="18"/>
        <v>#DIV/0!</v>
      </c>
      <c r="AP86" s="60" t="e">
        <f t="shared" si="19"/>
        <v>#DIV/0!</v>
      </c>
      <c r="AQ86" s="64"/>
      <c r="AR86" s="64"/>
      <c r="AS86" s="60">
        <f t="shared" si="20"/>
        <v>115.47619047619047</v>
      </c>
      <c r="AT86" s="60">
        <f t="shared" si="21"/>
        <v>115.47619047619047</v>
      </c>
      <c r="AU86" s="64"/>
      <c r="AV86" s="64"/>
      <c r="AW86" s="60">
        <f t="shared" si="22"/>
        <v>189.01734104046244</v>
      </c>
      <c r="AX86" s="60">
        <f t="shared" si="23"/>
        <v>189.01734104046244</v>
      </c>
      <c r="AY86" s="64"/>
      <c r="AZ86" s="64"/>
      <c r="BA86" s="60" t="e">
        <f t="shared" si="24"/>
        <v>#DIV/0!</v>
      </c>
      <c r="BB86" s="60" t="e">
        <f t="shared" si="25"/>
        <v>#DIV/0!</v>
      </c>
      <c r="BC86" s="64"/>
      <c r="BD86" s="64"/>
      <c r="BE86" s="65">
        <f t="shared" si="26"/>
        <v>390</v>
      </c>
      <c r="BF86" s="65">
        <f t="shared" si="27"/>
        <v>229.41176470588235</v>
      </c>
      <c r="BG86" s="24"/>
      <c r="BH86" s="24"/>
      <c r="BI86" s="65">
        <f t="shared" si="28"/>
        <v>100</v>
      </c>
      <c r="BJ86" s="65">
        <f t="shared" si="29"/>
        <v>100</v>
      </c>
      <c r="BK86" s="24"/>
      <c r="BL86" s="24"/>
      <c r="BM86" s="65" t="e">
        <f t="shared" si="30"/>
        <v>#DIV/0!</v>
      </c>
      <c r="BN86" s="65" t="e">
        <f t="shared" si="31"/>
        <v>#DIV/0!</v>
      </c>
      <c r="BO86" s="24"/>
      <c r="BP86" s="24"/>
      <c r="BQ86" s="65">
        <f t="shared" si="32"/>
        <v>84.210526315789465</v>
      </c>
      <c r="BR86" s="65">
        <f t="shared" si="33"/>
        <v>82.758620689655174</v>
      </c>
      <c r="BS86" s="24"/>
      <c r="BT86" s="24"/>
      <c r="BU86" s="65">
        <f t="shared" si="34"/>
        <v>384.44444444444446</v>
      </c>
      <c r="BV86" s="65">
        <f t="shared" si="35"/>
        <v>346</v>
      </c>
      <c r="BW86" s="24"/>
      <c r="BX86" s="24"/>
      <c r="BY86" s="65">
        <f t="shared" si="36"/>
        <v>93.939393939393938</v>
      </c>
      <c r="BZ86" s="65">
        <f t="shared" si="37"/>
        <v>68.888888888888886</v>
      </c>
      <c r="CA86" s="24"/>
      <c r="CB86" s="24"/>
      <c r="CC86" s="65">
        <f t="shared" si="38"/>
        <v>100</v>
      </c>
      <c r="CD86" s="65">
        <f t="shared" si="39"/>
        <v>100</v>
      </c>
    </row>
    <row r="87" spans="1:82" x14ac:dyDescent="0.25">
      <c r="A87" s="4">
        <v>35</v>
      </c>
      <c r="B87" s="1" t="s">
        <v>68</v>
      </c>
      <c r="C87" s="4"/>
      <c r="D87" s="4"/>
      <c r="E87" s="60">
        <f t="shared" si="0"/>
        <v>100</v>
      </c>
      <c r="F87" s="60">
        <f t="shared" si="1"/>
        <v>100</v>
      </c>
      <c r="G87" s="64"/>
      <c r="H87" s="64"/>
      <c r="I87" s="60">
        <f t="shared" si="2"/>
        <v>100</v>
      </c>
      <c r="J87" s="60">
        <f t="shared" si="3"/>
        <v>100</v>
      </c>
      <c r="K87" s="64"/>
      <c r="L87" s="64"/>
      <c r="M87" s="60">
        <f t="shared" si="4"/>
        <v>112.23839009287926</v>
      </c>
      <c r="N87" s="60">
        <f t="shared" si="5"/>
        <v>100</v>
      </c>
      <c r="O87" s="64"/>
      <c r="P87" s="64"/>
      <c r="Q87" s="60">
        <f t="shared" si="6"/>
        <v>105.8428091253665</v>
      </c>
      <c r="R87" s="60">
        <f t="shared" si="7"/>
        <v>110.13513513513513</v>
      </c>
      <c r="S87" s="64"/>
      <c r="T87" s="64"/>
      <c r="U87" s="60">
        <f t="shared" si="8"/>
        <v>102.51635631605436</v>
      </c>
      <c r="V87" s="60">
        <f t="shared" si="9"/>
        <v>102.51231527093596</v>
      </c>
      <c r="W87" s="64"/>
      <c r="X87" s="64"/>
      <c r="Y87" s="60">
        <f t="shared" si="10"/>
        <v>98.839572192513387</v>
      </c>
      <c r="Z87" s="60">
        <f t="shared" si="11"/>
        <v>100</v>
      </c>
      <c r="AA87" s="64"/>
      <c r="AB87" s="64"/>
      <c r="AC87" s="60">
        <f t="shared" si="12"/>
        <v>100</v>
      </c>
      <c r="AD87" s="60">
        <f t="shared" si="13"/>
        <v>101.20481927710843</v>
      </c>
      <c r="AE87" s="64"/>
      <c r="AF87" s="64"/>
      <c r="AG87" s="60" t="e">
        <f t="shared" si="14"/>
        <v>#DIV/0!</v>
      </c>
      <c r="AH87" s="60" t="e">
        <f t="shared" si="15"/>
        <v>#DIV/0!</v>
      </c>
      <c r="AI87" s="64"/>
      <c r="AJ87" s="64"/>
      <c r="AK87" s="60" t="e">
        <f t="shared" si="16"/>
        <v>#DIV/0!</v>
      </c>
      <c r="AL87" s="60" t="e">
        <f t="shared" si="17"/>
        <v>#DIV/0!</v>
      </c>
      <c r="AM87" s="64"/>
      <c r="AN87" s="64"/>
      <c r="AO87" s="60">
        <f t="shared" si="18"/>
        <v>100.29411764705883</v>
      </c>
      <c r="AP87" s="60">
        <f t="shared" si="19"/>
        <v>104.52766908887648</v>
      </c>
      <c r="AQ87" s="64"/>
      <c r="AR87" s="64"/>
      <c r="AS87" s="60">
        <f t="shared" si="20"/>
        <v>100</v>
      </c>
      <c r="AT87" s="60">
        <f t="shared" si="21"/>
        <v>100</v>
      </c>
      <c r="AU87" s="64"/>
      <c r="AV87" s="64"/>
      <c r="AW87" s="60">
        <f t="shared" si="22"/>
        <v>98.529411764705884</v>
      </c>
      <c r="AX87" s="60">
        <f t="shared" si="23"/>
        <v>100</v>
      </c>
      <c r="AY87" s="64"/>
      <c r="AZ87" s="64"/>
      <c r="BA87" s="60">
        <f t="shared" si="24"/>
        <v>100</v>
      </c>
      <c r="BB87" s="60">
        <f t="shared" si="25"/>
        <v>100</v>
      </c>
      <c r="BC87" s="64"/>
      <c r="BD87" s="64"/>
      <c r="BE87" s="65">
        <f t="shared" si="26"/>
        <v>130</v>
      </c>
      <c r="BF87" s="65">
        <f t="shared" si="27"/>
        <v>142.85714285714286</v>
      </c>
      <c r="BG87" s="24"/>
      <c r="BH87" s="24"/>
      <c r="BI87" s="65">
        <f t="shared" si="28"/>
        <v>90.789473684210535</v>
      </c>
      <c r="BJ87" s="65">
        <f t="shared" si="29"/>
        <v>100</v>
      </c>
      <c r="BK87" s="24"/>
      <c r="BL87" s="24"/>
      <c r="BM87" s="65">
        <f t="shared" si="30"/>
        <v>99.295774647887328</v>
      </c>
      <c r="BN87" s="65">
        <f t="shared" si="31"/>
        <v>100</v>
      </c>
      <c r="BO87" s="24"/>
      <c r="BP87" s="24"/>
      <c r="BQ87" s="65">
        <f t="shared" si="32"/>
        <v>100</v>
      </c>
      <c r="BR87" s="65">
        <f t="shared" si="33"/>
        <v>100</v>
      </c>
      <c r="BS87" s="24"/>
      <c r="BT87" s="24"/>
      <c r="BU87" s="65">
        <f t="shared" si="34"/>
        <v>108.33333333333333</v>
      </c>
      <c r="BV87" s="65">
        <f t="shared" si="35"/>
        <v>107.27272727272728</v>
      </c>
      <c r="BW87" s="24"/>
      <c r="BX87" s="24"/>
      <c r="BY87" s="65">
        <f t="shared" si="36"/>
        <v>92.307692307692307</v>
      </c>
      <c r="BZ87" s="65">
        <f t="shared" si="37"/>
        <v>100</v>
      </c>
      <c r="CA87" s="24"/>
      <c r="CB87" s="24"/>
      <c r="CC87" s="65">
        <f t="shared" si="38"/>
        <v>100</v>
      </c>
      <c r="CD87" s="65">
        <f t="shared" si="39"/>
        <v>100</v>
      </c>
    </row>
    <row r="88" spans="1:82" x14ac:dyDescent="0.25">
      <c r="A88" s="4">
        <v>36</v>
      </c>
      <c r="B88" s="3" t="s">
        <v>36</v>
      </c>
      <c r="C88" s="4"/>
      <c r="D88" s="4"/>
      <c r="E88" s="60">
        <f t="shared" si="0"/>
        <v>115.10416666666667</v>
      </c>
      <c r="F88" s="74">
        <f t="shared" si="1"/>
        <v>100</v>
      </c>
      <c r="G88" s="64"/>
      <c r="H88" s="64"/>
      <c r="I88" s="60">
        <f t="shared" si="2"/>
        <v>82.5</v>
      </c>
      <c r="J88" s="74">
        <f t="shared" si="3"/>
        <v>100</v>
      </c>
      <c r="K88" s="64"/>
      <c r="L88" s="64"/>
      <c r="M88" s="60">
        <f t="shared" si="4"/>
        <v>100</v>
      </c>
      <c r="N88" s="74">
        <f t="shared" si="5"/>
        <v>100</v>
      </c>
      <c r="O88" s="64"/>
      <c r="P88" s="64"/>
      <c r="Q88" s="60">
        <f t="shared" si="6"/>
        <v>84.757627019774844</v>
      </c>
      <c r="R88" s="60">
        <f t="shared" si="7"/>
        <v>100</v>
      </c>
      <c r="S88" s="64"/>
      <c r="T88" s="64"/>
      <c r="U88" s="73">
        <f t="shared" si="8"/>
        <v>95.852073963018498</v>
      </c>
      <c r="V88" s="60">
        <f t="shared" si="9"/>
        <v>100</v>
      </c>
      <c r="W88" s="64"/>
      <c r="X88" s="64"/>
      <c r="Y88" s="60">
        <f t="shared" si="10"/>
        <v>100</v>
      </c>
      <c r="Z88" s="60">
        <f t="shared" si="11"/>
        <v>100</v>
      </c>
      <c r="AA88" s="64"/>
      <c r="AB88" s="64"/>
      <c r="AC88" s="60">
        <f t="shared" si="12"/>
        <v>112.00000000000001</v>
      </c>
      <c r="AD88" s="60">
        <f t="shared" si="13"/>
        <v>100</v>
      </c>
      <c r="AE88" s="64"/>
      <c r="AF88" s="64"/>
      <c r="AG88" s="60" t="e">
        <f t="shared" si="14"/>
        <v>#DIV/0!</v>
      </c>
      <c r="AH88" s="60" t="e">
        <f t="shared" si="15"/>
        <v>#DIV/0!</v>
      </c>
      <c r="AI88" s="64"/>
      <c r="AJ88" s="64"/>
      <c r="AK88" s="60" t="e">
        <f t="shared" si="16"/>
        <v>#DIV/0!</v>
      </c>
      <c r="AL88" s="60" t="e">
        <f t="shared" si="17"/>
        <v>#DIV/0!</v>
      </c>
      <c r="AM88" s="64"/>
      <c r="AN88" s="64"/>
      <c r="AO88" s="60">
        <f t="shared" si="18"/>
        <v>100</v>
      </c>
      <c r="AP88" s="60">
        <f t="shared" si="19"/>
        <v>100</v>
      </c>
      <c r="AQ88" s="64"/>
      <c r="AR88" s="64"/>
      <c r="AS88" s="60">
        <f t="shared" si="20"/>
        <v>111.67213114754099</v>
      </c>
      <c r="AT88" s="60">
        <f t="shared" si="21"/>
        <v>112.99999999999999</v>
      </c>
      <c r="AU88" s="64"/>
      <c r="AV88" s="64"/>
      <c r="AW88" s="60">
        <f t="shared" si="22"/>
        <v>118.26086956521739</v>
      </c>
      <c r="AX88" s="60">
        <f t="shared" si="23"/>
        <v>100</v>
      </c>
      <c r="AY88" s="64"/>
      <c r="AZ88" s="64"/>
      <c r="BA88" s="60">
        <f t="shared" si="24"/>
        <v>100</v>
      </c>
      <c r="BB88" s="60">
        <f t="shared" si="25"/>
        <v>100</v>
      </c>
      <c r="BC88" s="64"/>
      <c r="BD88" s="64"/>
      <c r="BE88" s="65">
        <f t="shared" si="26"/>
        <v>92</v>
      </c>
      <c r="BF88" s="65">
        <f t="shared" si="27"/>
        <v>100</v>
      </c>
      <c r="BG88" s="24"/>
      <c r="BH88" s="24"/>
      <c r="BI88" s="65">
        <f t="shared" si="28"/>
        <v>117.36065573770493</v>
      </c>
      <c r="BJ88" s="65">
        <f t="shared" si="29"/>
        <v>103.46666666666667</v>
      </c>
      <c r="BK88" s="24"/>
      <c r="BL88" s="24"/>
      <c r="BM88" s="65">
        <f t="shared" si="30"/>
        <v>104.98550724637681</v>
      </c>
      <c r="BN88" s="65">
        <f t="shared" si="31"/>
        <v>100</v>
      </c>
      <c r="BO88" s="24"/>
      <c r="BP88" s="24"/>
      <c r="BQ88" s="65">
        <f t="shared" si="32"/>
        <v>100</v>
      </c>
      <c r="BR88" s="65">
        <f t="shared" si="33"/>
        <v>100</v>
      </c>
      <c r="BS88" s="24"/>
      <c r="BT88" s="24"/>
      <c r="BU88" s="65">
        <f t="shared" si="34"/>
        <v>111.02564102564101</v>
      </c>
      <c r="BV88" s="65">
        <f t="shared" si="35"/>
        <v>100</v>
      </c>
      <c r="BW88" s="24"/>
      <c r="BX88" s="24"/>
      <c r="BY88" s="65">
        <f t="shared" si="36"/>
        <v>100</v>
      </c>
      <c r="BZ88" s="65">
        <f t="shared" si="37"/>
        <v>100</v>
      </c>
      <c r="CA88" s="24"/>
      <c r="CB88" s="24"/>
      <c r="CC88" s="65">
        <f t="shared" si="38"/>
        <v>100</v>
      </c>
      <c r="CD88" s="65">
        <f t="shared" si="39"/>
        <v>100</v>
      </c>
    </row>
  </sheetData>
  <autoFilter ref="A5:CG48" xr:uid="{C844083B-D9BE-41F3-B14C-D7038062E680}">
    <filterColumn colId="82">
      <filters>
        <filter val="9"/>
        <filter val="11"/>
      </filters>
    </filterColumn>
    <sortState xmlns:xlrd2="http://schemas.microsoft.com/office/spreadsheetml/2017/richdata2" ref="A6:CG48">
      <sortCondition ref="A5:A48"/>
    </sortState>
  </autoFilter>
  <mergeCells count="122">
    <mergeCell ref="BS2:BV2"/>
    <mergeCell ref="BW2:BZ2"/>
    <mergeCell ref="CA2:CD2"/>
    <mergeCell ref="AY2:BB2"/>
    <mergeCell ref="BC2:BF2"/>
    <mergeCell ref="BG2:BJ2"/>
    <mergeCell ref="BK2:BN2"/>
    <mergeCell ref="BO2:BR2"/>
    <mergeCell ref="CF2:CG2"/>
    <mergeCell ref="AU4:AV4"/>
    <mergeCell ref="AW4:AX4"/>
    <mergeCell ref="AY4:AZ4"/>
    <mergeCell ref="C2:F2"/>
    <mergeCell ref="G2:J2"/>
    <mergeCell ref="K2:N2"/>
    <mergeCell ref="I4:J4"/>
    <mergeCell ref="G4:H4"/>
    <mergeCell ref="E4:F4"/>
    <mergeCell ref="C4:D4"/>
    <mergeCell ref="G3:J3"/>
    <mergeCell ref="C3:F3"/>
    <mergeCell ref="K4:L4"/>
    <mergeCell ref="M4:N4"/>
    <mergeCell ref="K3:N3"/>
    <mergeCell ref="BO3:BR3"/>
    <mergeCell ref="AA3:AD3"/>
    <mergeCell ref="AE3:AH3"/>
    <mergeCell ref="AI3:AL3"/>
    <mergeCell ref="AM3:AP3"/>
    <mergeCell ref="BK3:BN3"/>
    <mergeCell ref="BS3:BV3"/>
    <mergeCell ref="BW3:BZ3"/>
    <mergeCell ref="CA3:CD3"/>
    <mergeCell ref="AQ3:AT3"/>
    <mergeCell ref="AU3:AX3"/>
    <mergeCell ref="AY3:BB3"/>
    <mergeCell ref="BC3:BF3"/>
    <mergeCell ref="BG3:BJ3"/>
    <mergeCell ref="CC4:CD4"/>
    <mergeCell ref="BK4:BL4"/>
    <mergeCell ref="BM4:BN4"/>
    <mergeCell ref="BO4:BP4"/>
    <mergeCell ref="BQ4:BR4"/>
    <mergeCell ref="BS4:BT4"/>
    <mergeCell ref="O3:R3"/>
    <mergeCell ref="W3:Z3"/>
    <mergeCell ref="AE2:AH2"/>
    <mergeCell ref="AI2:AL2"/>
    <mergeCell ref="AM2:AP2"/>
    <mergeCell ref="AQ2:AT2"/>
    <mergeCell ref="AU2:AX2"/>
    <mergeCell ref="O4:P4"/>
    <mergeCell ref="Q4:R4"/>
    <mergeCell ref="S4:T4"/>
    <mergeCell ref="U4:V4"/>
    <mergeCell ref="S3:V3"/>
    <mergeCell ref="O2:R2"/>
    <mergeCell ref="S2:V2"/>
    <mergeCell ref="W2:Z2"/>
    <mergeCell ref="AA2:AD2"/>
    <mergeCell ref="BA4:BB4"/>
    <mergeCell ref="AM4:AN4"/>
    <mergeCell ref="C51:D51"/>
    <mergeCell ref="E51:F51"/>
    <mergeCell ref="G51:H51"/>
    <mergeCell ref="I51:J51"/>
    <mergeCell ref="K51:L51"/>
    <mergeCell ref="BU4:BV4"/>
    <mergeCell ref="BW4:BX4"/>
    <mergeCell ref="BY4:BZ4"/>
    <mergeCell ref="CA4:CB4"/>
    <mergeCell ref="AO4:AP4"/>
    <mergeCell ref="AQ4:AR4"/>
    <mergeCell ref="W4:X4"/>
    <mergeCell ref="Y4:Z4"/>
    <mergeCell ref="AA4:AB4"/>
    <mergeCell ref="AC4:AD4"/>
    <mergeCell ref="AE4:AF4"/>
    <mergeCell ref="AG4:AH4"/>
    <mergeCell ref="AI4:AJ4"/>
    <mergeCell ref="BC4:BD4"/>
    <mergeCell ref="BE4:BF4"/>
    <mergeCell ref="BG4:BH4"/>
    <mergeCell ref="BI4:BJ4"/>
    <mergeCell ref="AK4:AL4"/>
    <mergeCell ref="AS4:AT4"/>
    <mergeCell ref="AM51:AN51"/>
    <mergeCell ref="AO51:AP51"/>
    <mergeCell ref="W51:X51"/>
    <mergeCell ref="Y51:Z51"/>
    <mergeCell ref="AA51:AB51"/>
    <mergeCell ref="AC51:AD51"/>
    <mergeCell ref="AE51:AF51"/>
    <mergeCell ref="M51:N51"/>
    <mergeCell ref="O51:P51"/>
    <mergeCell ref="Q51:R51"/>
    <mergeCell ref="S51:T51"/>
    <mergeCell ref="U51:V51"/>
    <mergeCell ref="B51:B52"/>
    <mergeCell ref="BU51:BV51"/>
    <mergeCell ref="BW51:BX51"/>
    <mergeCell ref="BY51:BZ51"/>
    <mergeCell ref="CA51:CB51"/>
    <mergeCell ref="CC51:CD51"/>
    <mergeCell ref="BK51:BL51"/>
    <mergeCell ref="BM51:BN51"/>
    <mergeCell ref="BO51:BP51"/>
    <mergeCell ref="BQ51:BR51"/>
    <mergeCell ref="BS51:BT51"/>
    <mergeCell ref="BA51:BB51"/>
    <mergeCell ref="BC51:BD51"/>
    <mergeCell ref="BE51:BF51"/>
    <mergeCell ref="BG51:BH51"/>
    <mergeCell ref="BI51:BJ51"/>
    <mergeCell ref="AQ51:AR51"/>
    <mergeCell ref="AS51:AT51"/>
    <mergeCell ref="AU51:AV51"/>
    <mergeCell ref="AW51:AX51"/>
    <mergeCell ref="AY51:AZ51"/>
    <mergeCell ref="AG51:AH51"/>
    <mergeCell ref="AI51:AJ51"/>
    <mergeCell ref="AK51:AL51"/>
  </mergeCells>
  <phoneticPr fontId="4" type="noConversion"/>
  <conditionalFormatting sqref="E53:CD88">
    <cfRule type="cellIs" dxfId="13" priority="2" operator="greaterThan">
      <formula>105</formula>
    </cfRule>
    <cfRule type="cellIs" dxfId="12" priority="3" operator="lessThan">
      <formula>100</formula>
    </cfRule>
    <cfRule type="cellIs" dxfId="11" priority="7" operator="greaterThan">
      <formula>128.3</formula>
    </cfRule>
  </conditionalFormatting>
  <conditionalFormatting sqref="D53:AR88">
    <cfRule type="cellIs" dxfId="10" priority="6" operator="greaterThan">
      <formula>100</formula>
    </cfRule>
  </conditionalFormatting>
  <conditionalFormatting sqref="C53:CD88">
    <cfRule type="cellIs" dxfId="9" priority="1" operator="greaterThan">
      <formula>100</formula>
    </cfRule>
    <cfRule type="cellIs" dxfId="8" priority="4" operator="greaterThan">
      <formula>106</formula>
    </cfRule>
    <cfRule type="cellIs" dxfId="7" priority="5" operator="greaterThan">
      <formula>100</formula>
    </cfRule>
  </conditionalFormatting>
  <pageMargins left="0.7" right="0.7" top="0.75" bottom="0.75" header="0.3" footer="0.3"/>
  <pageSetup paperSize="9" scale="9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388F5-46FF-4800-B4DE-2DA3B9BF8017}">
  <dimension ref="A1:W445"/>
  <sheetViews>
    <sheetView zoomScale="70" zoomScaleNormal="70" workbookViewId="0">
      <pane xSplit="3" ySplit="2" topLeftCell="D128" activePane="bottomRight" state="frozen"/>
      <selection pane="topRight" activeCell="D1" sqref="D1"/>
      <selection pane="bottomLeft" activeCell="A3" sqref="A3"/>
      <selection pane="bottomRight" activeCell="J453" sqref="J453"/>
    </sheetView>
  </sheetViews>
  <sheetFormatPr defaultRowHeight="15" x14ac:dyDescent="0.25"/>
  <cols>
    <col min="1" max="1" width="19.7109375" customWidth="1"/>
    <col min="2" max="2" width="18.28515625" customWidth="1"/>
    <col min="3" max="3" width="24.140625" customWidth="1"/>
    <col min="4" max="4" width="18" customWidth="1"/>
    <col min="5" max="6" width="17.5703125" customWidth="1"/>
    <col min="7" max="7" width="19.85546875" customWidth="1"/>
    <col min="8" max="8" width="10.85546875" customWidth="1"/>
    <col min="9" max="9" width="12" customWidth="1"/>
    <col min="10" max="10" width="11.7109375" customWidth="1"/>
    <col min="11" max="11" width="11.42578125" customWidth="1"/>
    <col min="12" max="12" width="10" customWidth="1"/>
    <col min="13" max="13" width="11.42578125" customWidth="1"/>
    <col min="16" max="16" width="11.7109375" customWidth="1"/>
    <col min="17" max="17" width="10.42578125" customWidth="1"/>
    <col min="18" max="18" width="10" customWidth="1"/>
    <col min="19" max="19" width="11" customWidth="1"/>
    <col min="21" max="21" width="10.28515625" customWidth="1"/>
    <col min="22" max="22" width="9.7109375" customWidth="1"/>
    <col min="23" max="23" width="12.7109375" customWidth="1"/>
  </cols>
  <sheetData>
    <row r="1" spans="1:23" s="38" customFormat="1" ht="129" customHeight="1" x14ac:dyDescent="0.25">
      <c r="A1" s="116" t="s">
        <v>0</v>
      </c>
      <c r="B1" s="116"/>
      <c r="C1" s="116"/>
      <c r="D1" s="37" t="s">
        <v>43</v>
      </c>
      <c r="E1" s="37" t="s">
        <v>44</v>
      </c>
      <c r="F1" s="37" t="s">
        <v>45</v>
      </c>
      <c r="G1" s="37" t="s">
        <v>46</v>
      </c>
      <c r="H1" s="37" t="s">
        <v>47</v>
      </c>
      <c r="I1" s="37" t="s">
        <v>48</v>
      </c>
      <c r="J1" s="37" t="s">
        <v>49</v>
      </c>
      <c r="K1" s="37" t="s">
        <v>50</v>
      </c>
      <c r="L1" s="37" t="s">
        <v>51</v>
      </c>
      <c r="M1" s="37" t="s">
        <v>52</v>
      </c>
      <c r="N1" s="37" t="s">
        <v>53</v>
      </c>
      <c r="O1" s="37" t="s">
        <v>54</v>
      </c>
      <c r="P1" s="37" t="s">
        <v>55</v>
      </c>
      <c r="Q1" s="37" t="s">
        <v>56</v>
      </c>
      <c r="R1" s="37" t="s">
        <v>57</v>
      </c>
      <c r="S1" s="37" t="s">
        <v>58</v>
      </c>
      <c r="T1" s="37" t="s">
        <v>59</v>
      </c>
      <c r="U1" s="37" t="s">
        <v>60</v>
      </c>
      <c r="V1" s="37" t="s">
        <v>61</v>
      </c>
      <c r="W1" s="37" t="s">
        <v>62</v>
      </c>
    </row>
    <row r="2" spans="1:23" x14ac:dyDescent="0.25">
      <c r="A2" s="36" t="s">
        <v>1</v>
      </c>
      <c r="B2" s="36"/>
      <c r="C2" s="36"/>
      <c r="D2" s="75">
        <v>1</v>
      </c>
      <c r="E2" s="75">
        <v>2</v>
      </c>
      <c r="F2" s="75">
        <v>3</v>
      </c>
      <c r="G2" s="75">
        <v>4</v>
      </c>
      <c r="H2" s="75">
        <v>5</v>
      </c>
      <c r="I2" s="75">
        <v>6</v>
      </c>
      <c r="J2" s="75">
        <v>7</v>
      </c>
      <c r="K2" s="75">
        <v>8</v>
      </c>
      <c r="L2" s="75">
        <v>9</v>
      </c>
      <c r="M2" s="75">
        <v>10</v>
      </c>
      <c r="N2" s="75">
        <v>11</v>
      </c>
      <c r="O2" s="75">
        <v>12</v>
      </c>
      <c r="P2" s="75">
        <v>13</v>
      </c>
      <c r="Q2" s="75">
        <v>14</v>
      </c>
      <c r="R2" s="75">
        <v>15</v>
      </c>
      <c r="S2" s="75">
        <v>16</v>
      </c>
      <c r="T2" s="75">
        <v>17</v>
      </c>
      <c r="U2" s="75">
        <v>18</v>
      </c>
      <c r="V2" s="75">
        <v>19</v>
      </c>
      <c r="W2" s="75">
        <v>20</v>
      </c>
    </row>
    <row r="3" spans="1:23" x14ac:dyDescent="0.25">
      <c r="A3" s="97" t="s">
        <v>2</v>
      </c>
      <c r="B3" s="117" t="s">
        <v>84</v>
      </c>
      <c r="C3" s="35" t="s">
        <v>40</v>
      </c>
      <c r="D3" s="78">
        <v>141.04</v>
      </c>
      <c r="E3" s="78">
        <v>55.05</v>
      </c>
      <c r="F3" s="78">
        <v>423.65</v>
      </c>
      <c r="G3" s="78">
        <v>0</v>
      </c>
      <c r="H3" s="78">
        <v>2368.67</v>
      </c>
      <c r="I3" s="78">
        <v>250.59</v>
      </c>
      <c r="J3" s="78">
        <v>358.1</v>
      </c>
      <c r="K3" s="78">
        <v>0</v>
      </c>
      <c r="L3" s="78">
        <v>0</v>
      </c>
      <c r="M3" s="78">
        <v>0</v>
      </c>
      <c r="N3" s="78">
        <v>82.76</v>
      </c>
      <c r="O3" s="78">
        <v>330</v>
      </c>
      <c r="P3" s="78">
        <v>201.32</v>
      </c>
      <c r="Q3" s="78">
        <v>23</v>
      </c>
      <c r="R3" s="78">
        <v>60.04</v>
      </c>
      <c r="S3" s="78">
        <v>189</v>
      </c>
      <c r="T3" s="78">
        <v>62.99</v>
      </c>
      <c r="U3" s="78">
        <v>46.19</v>
      </c>
      <c r="V3" s="78">
        <v>12.54</v>
      </c>
      <c r="W3" s="78">
        <v>16.2</v>
      </c>
    </row>
    <row r="4" spans="1:23" x14ac:dyDescent="0.25">
      <c r="A4" s="97"/>
      <c r="B4" s="118"/>
      <c r="C4" s="35" t="s">
        <v>41</v>
      </c>
      <c r="D4" s="78">
        <v>141.04</v>
      </c>
      <c r="E4" s="78">
        <v>55.05</v>
      </c>
      <c r="F4" s="78">
        <v>444.04</v>
      </c>
      <c r="G4" s="78">
        <v>0</v>
      </c>
      <c r="H4" s="78">
        <v>2368.67</v>
      </c>
      <c r="I4" s="78">
        <v>285.5</v>
      </c>
      <c r="J4" s="78">
        <v>358.1</v>
      </c>
      <c r="K4" s="78">
        <v>0</v>
      </c>
      <c r="L4" s="78">
        <v>0</v>
      </c>
      <c r="M4" s="78">
        <v>0</v>
      </c>
      <c r="N4" s="78">
        <v>95.76</v>
      </c>
      <c r="O4" s="78">
        <v>338</v>
      </c>
      <c r="P4" s="78">
        <v>243.41</v>
      </c>
      <c r="Q4" s="78">
        <v>45</v>
      </c>
      <c r="R4" s="78">
        <v>137.80000000000001</v>
      </c>
      <c r="S4" s="78">
        <v>212.6</v>
      </c>
      <c r="T4" s="78">
        <v>70</v>
      </c>
      <c r="U4" s="78">
        <v>85</v>
      </c>
      <c r="V4" s="78">
        <v>19.09</v>
      </c>
      <c r="W4" s="78">
        <v>18.399999999999999</v>
      </c>
    </row>
    <row r="5" spans="1:23" x14ac:dyDescent="0.25">
      <c r="A5" s="97"/>
      <c r="B5" s="117" t="s">
        <v>85</v>
      </c>
      <c r="C5" s="35" t="s">
        <v>40</v>
      </c>
      <c r="D5" s="78">
        <v>141.04</v>
      </c>
      <c r="E5" s="78">
        <v>55.05</v>
      </c>
      <c r="F5" s="78">
        <v>423.65</v>
      </c>
      <c r="G5" s="78">
        <v>0</v>
      </c>
      <c r="H5" s="78">
        <v>2368.67</v>
      </c>
      <c r="I5" s="78">
        <v>285.5</v>
      </c>
      <c r="J5" s="78">
        <v>358.1</v>
      </c>
      <c r="K5" s="78">
        <v>0</v>
      </c>
      <c r="L5" s="78">
        <v>0</v>
      </c>
      <c r="M5" s="81"/>
      <c r="N5" s="78">
        <v>82.76</v>
      </c>
      <c r="O5" s="78">
        <v>330</v>
      </c>
      <c r="P5" s="78">
        <v>201.32</v>
      </c>
      <c r="Q5" s="78">
        <v>23</v>
      </c>
      <c r="R5" s="78">
        <v>60.04</v>
      </c>
      <c r="S5" s="78">
        <v>189</v>
      </c>
      <c r="T5" s="78">
        <v>62.99</v>
      </c>
      <c r="U5" s="78">
        <v>46.19</v>
      </c>
      <c r="V5" s="78">
        <v>12.54</v>
      </c>
      <c r="W5" s="78">
        <v>16.2</v>
      </c>
    </row>
    <row r="6" spans="1:23" x14ac:dyDescent="0.25">
      <c r="A6" s="97"/>
      <c r="B6" s="118"/>
      <c r="C6" s="35" t="s">
        <v>41</v>
      </c>
      <c r="D6" s="78">
        <v>141.04</v>
      </c>
      <c r="E6" s="78">
        <v>55.05</v>
      </c>
      <c r="F6" s="78">
        <v>444.04</v>
      </c>
      <c r="G6" s="78">
        <v>0</v>
      </c>
      <c r="H6" s="78">
        <v>2368.67</v>
      </c>
      <c r="I6" s="78">
        <v>285.5</v>
      </c>
      <c r="J6" s="78">
        <v>358.1</v>
      </c>
      <c r="K6" s="78">
        <v>0</v>
      </c>
      <c r="L6" s="78">
        <v>0</v>
      </c>
      <c r="M6" s="81"/>
      <c r="N6" s="78">
        <v>95.76</v>
      </c>
      <c r="O6" s="78">
        <v>338</v>
      </c>
      <c r="P6" s="78">
        <v>243.41</v>
      </c>
      <c r="Q6" s="78">
        <v>45</v>
      </c>
      <c r="R6" s="78">
        <v>137.80000000000001</v>
      </c>
      <c r="S6" s="78">
        <v>212.6</v>
      </c>
      <c r="T6" s="78">
        <v>70</v>
      </c>
      <c r="U6" s="78">
        <v>85</v>
      </c>
      <c r="V6" s="78">
        <v>19.09</v>
      </c>
      <c r="W6" s="78">
        <v>18.399999999999999</v>
      </c>
    </row>
    <row r="7" spans="1:23" x14ac:dyDescent="0.25">
      <c r="A7" s="97"/>
      <c r="B7" s="97" t="s">
        <v>39</v>
      </c>
      <c r="C7" s="35" t="s">
        <v>40</v>
      </c>
      <c r="D7" s="79">
        <v>100</v>
      </c>
      <c r="E7" s="79">
        <v>100</v>
      </c>
      <c r="F7" s="79">
        <v>100</v>
      </c>
      <c r="G7" s="79">
        <v>0</v>
      </c>
      <c r="H7" s="79">
        <v>100</v>
      </c>
      <c r="I7" s="82">
        <v>113.93</v>
      </c>
      <c r="J7" s="79">
        <v>100</v>
      </c>
      <c r="K7" s="79">
        <v>0</v>
      </c>
      <c r="L7" s="79">
        <v>0</v>
      </c>
      <c r="M7" s="79">
        <v>0</v>
      </c>
      <c r="N7" s="79">
        <v>100</v>
      </c>
      <c r="O7" s="79">
        <v>100</v>
      </c>
      <c r="P7" s="79">
        <v>100</v>
      </c>
      <c r="Q7" s="79">
        <v>100</v>
      </c>
      <c r="R7" s="79">
        <v>100</v>
      </c>
      <c r="S7" s="79">
        <v>100</v>
      </c>
      <c r="T7" s="79">
        <v>100</v>
      </c>
      <c r="U7" s="79">
        <v>100</v>
      </c>
      <c r="V7" s="79">
        <v>100</v>
      </c>
      <c r="W7" s="79">
        <v>100</v>
      </c>
    </row>
    <row r="8" spans="1:23" x14ac:dyDescent="0.25">
      <c r="A8" s="97"/>
      <c r="B8" s="97"/>
      <c r="C8" s="35" t="s">
        <v>41</v>
      </c>
      <c r="D8" s="79">
        <v>100</v>
      </c>
      <c r="E8" s="79">
        <v>100</v>
      </c>
      <c r="F8" s="79">
        <v>100</v>
      </c>
      <c r="G8" s="79">
        <v>0</v>
      </c>
      <c r="H8" s="79">
        <v>100</v>
      </c>
      <c r="I8" s="79">
        <v>100</v>
      </c>
      <c r="J8" s="79">
        <v>100</v>
      </c>
      <c r="K8" s="79">
        <v>0</v>
      </c>
      <c r="L8" s="79">
        <v>0</v>
      </c>
      <c r="M8" s="79">
        <v>0</v>
      </c>
      <c r="N8" s="79">
        <v>100</v>
      </c>
      <c r="O8" s="79">
        <v>100</v>
      </c>
      <c r="P8" s="79">
        <v>100</v>
      </c>
      <c r="Q8" s="79">
        <v>100</v>
      </c>
      <c r="R8" s="79">
        <v>100</v>
      </c>
      <c r="S8" s="79">
        <v>100</v>
      </c>
      <c r="T8" s="79">
        <v>100</v>
      </c>
      <c r="U8" s="79">
        <v>100</v>
      </c>
      <c r="V8" s="79">
        <v>100</v>
      </c>
      <c r="W8" s="79">
        <v>100</v>
      </c>
    </row>
    <row r="9" spans="1:23" x14ac:dyDescent="0.25">
      <c r="A9" s="97" t="s">
        <v>3</v>
      </c>
      <c r="B9" s="97" t="str">
        <f>B3</f>
        <v>На 01 июня 2023</v>
      </c>
      <c r="C9" s="35" t="s">
        <v>40</v>
      </c>
      <c r="D9" s="78">
        <v>99.5</v>
      </c>
      <c r="E9" s="78">
        <v>41</v>
      </c>
      <c r="F9" s="78">
        <v>335</v>
      </c>
      <c r="G9" s="78">
        <v>154</v>
      </c>
      <c r="H9" s="78">
        <v>1890</v>
      </c>
      <c r="I9" s="78">
        <v>203</v>
      </c>
      <c r="J9" s="78">
        <v>230</v>
      </c>
      <c r="K9" s="78">
        <v>0</v>
      </c>
      <c r="L9" s="78">
        <v>0</v>
      </c>
      <c r="M9" s="78">
        <v>3565</v>
      </c>
      <c r="N9" s="78">
        <v>60</v>
      </c>
      <c r="O9" s="78">
        <v>193</v>
      </c>
      <c r="P9" s="78">
        <v>80</v>
      </c>
      <c r="Q9" s="78">
        <v>19</v>
      </c>
      <c r="R9" s="78">
        <v>69</v>
      </c>
      <c r="S9" s="78">
        <v>144</v>
      </c>
      <c r="T9" s="78">
        <v>44</v>
      </c>
      <c r="U9" s="78">
        <v>38</v>
      </c>
      <c r="V9" s="78">
        <v>12</v>
      </c>
      <c r="W9" s="78">
        <v>12</v>
      </c>
    </row>
    <row r="10" spans="1:23" x14ac:dyDescent="0.25">
      <c r="A10" s="97"/>
      <c r="B10" s="97"/>
      <c r="C10" s="35" t="s">
        <v>41</v>
      </c>
      <c r="D10" s="78">
        <v>111.72</v>
      </c>
      <c r="E10" s="78">
        <v>64.7</v>
      </c>
      <c r="F10" s="78">
        <v>510.5</v>
      </c>
      <c r="G10" s="78">
        <v>189.6</v>
      </c>
      <c r="H10" s="78">
        <v>2086.5</v>
      </c>
      <c r="I10" s="78">
        <v>506.8</v>
      </c>
      <c r="J10" s="78">
        <v>315</v>
      </c>
      <c r="K10" s="78">
        <v>0</v>
      </c>
      <c r="L10" s="78">
        <v>0</v>
      </c>
      <c r="M10" s="78">
        <v>3924.7</v>
      </c>
      <c r="N10" s="78">
        <v>78.400000000000006</v>
      </c>
      <c r="O10" s="78">
        <v>290</v>
      </c>
      <c r="P10" s="78">
        <v>319.2</v>
      </c>
      <c r="Q10" s="78">
        <v>23</v>
      </c>
      <c r="R10" s="78">
        <v>101.5</v>
      </c>
      <c r="S10" s="78">
        <v>163.99</v>
      </c>
      <c r="T10" s="78">
        <v>51</v>
      </c>
      <c r="U10" s="78">
        <v>146</v>
      </c>
      <c r="V10" s="78">
        <v>14</v>
      </c>
      <c r="W10" s="78">
        <v>39.5</v>
      </c>
    </row>
    <row r="11" spans="1:23" x14ac:dyDescent="0.25">
      <c r="A11" s="97"/>
      <c r="B11" s="97" t="str">
        <f>B5</f>
        <v>На 01 июля 2023</v>
      </c>
      <c r="C11" s="35" t="s">
        <v>40</v>
      </c>
      <c r="D11" s="78">
        <v>99.5</v>
      </c>
      <c r="E11" s="78">
        <v>41</v>
      </c>
      <c r="F11" s="78">
        <v>335</v>
      </c>
      <c r="G11" s="78">
        <v>154</v>
      </c>
      <c r="H11" s="78">
        <v>1884</v>
      </c>
      <c r="I11" s="78">
        <v>203</v>
      </c>
      <c r="J11" s="78">
        <v>230</v>
      </c>
      <c r="K11" s="81"/>
      <c r="L11" s="81"/>
      <c r="M11" s="78">
        <v>3275</v>
      </c>
      <c r="N11" s="78">
        <v>60</v>
      </c>
      <c r="O11" s="78">
        <v>208</v>
      </c>
      <c r="P11" s="78">
        <v>80</v>
      </c>
      <c r="Q11" s="78">
        <v>19</v>
      </c>
      <c r="R11" s="78">
        <v>69</v>
      </c>
      <c r="S11" s="78">
        <v>158</v>
      </c>
      <c r="T11" s="78">
        <v>44</v>
      </c>
      <c r="U11" s="78">
        <v>38</v>
      </c>
      <c r="V11" s="78">
        <v>13</v>
      </c>
      <c r="W11" s="78">
        <v>12</v>
      </c>
    </row>
    <row r="12" spans="1:23" x14ac:dyDescent="0.25">
      <c r="A12" s="97"/>
      <c r="B12" s="97"/>
      <c r="C12" s="35" t="s">
        <v>41</v>
      </c>
      <c r="D12" s="78">
        <v>108</v>
      </c>
      <c r="E12" s="78">
        <v>64.7</v>
      </c>
      <c r="F12" s="78">
        <v>510.5</v>
      </c>
      <c r="G12" s="78">
        <v>189.6</v>
      </c>
      <c r="H12" s="78">
        <v>2086.5</v>
      </c>
      <c r="I12" s="78">
        <v>506.8</v>
      </c>
      <c r="J12" s="78">
        <v>315</v>
      </c>
      <c r="K12" s="81"/>
      <c r="L12" s="81"/>
      <c r="M12" s="78">
        <v>3924.7</v>
      </c>
      <c r="N12" s="78">
        <v>78.400000000000006</v>
      </c>
      <c r="O12" s="78">
        <v>290</v>
      </c>
      <c r="P12" s="78">
        <v>319.2</v>
      </c>
      <c r="Q12" s="78">
        <v>23</v>
      </c>
      <c r="R12" s="78">
        <v>91</v>
      </c>
      <c r="S12" s="78">
        <v>163.99</v>
      </c>
      <c r="T12" s="78">
        <v>51</v>
      </c>
      <c r="U12" s="78">
        <v>146</v>
      </c>
      <c r="V12" s="78">
        <v>14</v>
      </c>
      <c r="W12" s="78">
        <v>39.5</v>
      </c>
    </row>
    <row r="13" spans="1:23" x14ac:dyDescent="0.25">
      <c r="A13" s="97"/>
      <c r="B13" s="97" t="s">
        <v>39</v>
      </c>
      <c r="C13" s="35" t="s">
        <v>40</v>
      </c>
      <c r="D13" s="79">
        <v>100</v>
      </c>
      <c r="E13" s="79">
        <v>100</v>
      </c>
      <c r="F13" s="79">
        <v>100</v>
      </c>
      <c r="G13" s="79">
        <v>100</v>
      </c>
      <c r="H13" s="80">
        <v>99.68</v>
      </c>
      <c r="I13" s="79">
        <v>100</v>
      </c>
      <c r="J13" s="79">
        <v>100</v>
      </c>
      <c r="K13" s="79">
        <v>0</v>
      </c>
      <c r="L13" s="79">
        <v>0</v>
      </c>
      <c r="M13" s="80">
        <v>91.87</v>
      </c>
      <c r="N13" s="79">
        <v>100</v>
      </c>
      <c r="O13" s="82">
        <v>107.77</v>
      </c>
      <c r="P13" s="79">
        <v>100</v>
      </c>
      <c r="Q13" s="79">
        <v>100</v>
      </c>
      <c r="R13" s="79">
        <v>100</v>
      </c>
      <c r="S13" s="82">
        <v>109.72</v>
      </c>
      <c r="T13" s="79">
        <v>100</v>
      </c>
      <c r="U13" s="79">
        <v>100</v>
      </c>
      <c r="V13" s="82">
        <v>108.33</v>
      </c>
      <c r="W13" s="79">
        <v>100</v>
      </c>
    </row>
    <row r="14" spans="1:23" x14ac:dyDescent="0.25">
      <c r="A14" s="97"/>
      <c r="B14" s="97"/>
      <c r="C14" s="35" t="s">
        <v>41</v>
      </c>
      <c r="D14" s="80">
        <v>96.67</v>
      </c>
      <c r="E14" s="79">
        <v>100</v>
      </c>
      <c r="F14" s="79">
        <v>100</v>
      </c>
      <c r="G14" s="79">
        <v>100</v>
      </c>
      <c r="H14" s="79">
        <v>100</v>
      </c>
      <c r="I14" s="79">
        <v>100</v>
      </c>
      <c r="J14" s="79">
        <v>100</v>
      </c>
      <c r="K14" s="79">
        <v>0</v>
      </c>
      <c r="L14" s="79">
        <v>0</v>
      </c>
      <c r="M14" s="79">
        <v>100</v>
      </c>
      <c r="N14" s="79">
        <v>100</v>
      </c>
      <c r="O14" s="79">
        <v>100</v>
      </c>
      <c r="P14" s="79">
        <v>100</v>
      </c>
      <c r="Q14" s="79">
        <v>100</v>
      </c>
      <c r="R14" s="80">
        <v>89.66</v>
      </c>
      <c r="S14" s="79">
        <v>100</v>
      </c>
      <c r="T14" s="79">
        <v>100</v>
      </c>
      <c r="U14" s="79">
        <v>100</v>
      </c>
      <c r="V14" s="79">
        <v>100</v>
      </c>
      <c r="W14" s="79">
        <v>100</v>
      </c>
    </row>
    <row r="15" spans="1:23" x14ac:dyDescent="0.25">
      <c r="A15" s="97" t="s">
        <v>4</v>
      </c>
      <c r="B15" s="97" t="str">
        <f>B9</f>
        <v>На 01 июня 2023</v>
      </c>
      <c r="C15" s="35" t="s">
        <v>40</v>
      </c>
      <c r="D15" s="78">
        <v>0</v>
      </c>
      <c r="E15" s="78">
        <v>0</v>
      </c>
      <c r="F15" s="78">
        <v>443</v>
      </c>
      <c r="G15" s="78">
        <v>0</v>
      </c>
      <c r="H15" s="78">
        <v>2438</v>
      </c>
      <c r="I15" s="78">
        <v>0</v>
      </c>
      <c r="J15" s="78">
        <v>314</v>
      </c>
      <c r="K15" s="78">
        <v>0</v>
      </c>
      <c r="L15" s="78">
        <v>0</v>
      </c>
      <c r="M15" s="78">
        <v>4143</v>
      </c>
      <c r="N15" s="78">
        <v>0</v>
      </c>
      <c r="O15" s="78">
        <v>0</v>
      </c>
      <c r="P15" s="78">
        <v>0</v>
      </c>
      <c r="Q15" s="78">
        <v>0</v>
      </c>
      <c r="R15" s="78">
        <v>89</v>
      </c>
      <c r="S15" s="78">
        <v>0</v>
      </c>
      <c r="T15" s="78">
        <v>52.5</v>
      </c>
      <c r="U15" s="78">
        <v>41.5</v>
      </c>
      <c r="V15" s="78">
        <v>11.9</v>
      </c>
      <c r="W15" s="78">
        <v>17.600000000000001</v>
      </c>
    </row>
    <row r="16" spans="1:23" x14ac:dyDescent="0.25">
      <c r="A16" s="97"/>
      <c r="B16" s="97"/>
      <c r="C16" s="35" t="s">
        <v>41</v>
      </c>
      <c r="D16" s="78">
        <v>0</v>
      </c>
      <c r="E16" s="78">
        <v>0</v>
      </c>
      <c r="F16" s="78">
        <v>443</v>
      </c>
      <c r="G16" s="78">
        <v>0</v>
      </c>
      <c r="H16" s="78">
        <v>2438</v>
      </c>
      <c r="I16" s="78">
        <v>0</v>
      </c>
      <c r="J16" s="78">
        <v>314</v>
      </c>
      <c r="K16" s="78">
        <v>0</v>
      </c>
      <c r="L16" s="78">
        <v>0</v>
      </c>
      <c r="M16" s="78">
        <v>4143</v>
      </c>
      <c r="N16" s="78">
        <v>0</v>
      </c>
      <c r="O16" s="78">
        <v>0</v>
      </c>
      <c r="P16" s="78">
        <v>0</v>
      </c>
      <c r="Q16" s="78">
        <v>0</v>
      </c>
      <c r="R16" s="78">
        <v>89</v>
      </c>
      <c r="S16" s="78">
        <v>0</v>
      </c>
      <c r="T16" s="78">
        <v>52.5</v>
      </c>
      <c r="U16" s="78">
        <v>41.5</v>
      </c>
      <c r="V16" s="78">
        <v>11.9</v>
      </c>
      <c r="W16" s="78">
        <v>17.600000000000001</v>
      </c>
    </row>
    <row r="17" spans="1:23" x14ac:dyDescent="0.25">
      <c r="A17" s="97"/>
      <c r="B17" s="97" t="str">
        <f>B11</f>
        <v>На 01 июля 2023</v>
      </c>
      <c r="C17" s="35" t="s">
        <v>40</v>
      </c>
      <c r="D17" s="81"/>
      <c r="E17" s="81"/>
      <c r="F17" s="78">
        <v>443</v>
      </c>
      <c r="G17" s="81"/>
      <c r="H17" s="78">
        <v>2438</v>
      </c>
      <c r="I17" s="81"/>
      <c r="J17" s="78">
        <v>314</v>
      </c>
      <c r="K17" s="81"/>
      <c r="L17" s="81"/>
      <c r="M17" s="78">
        <v>4143</v>
      </c>
      <c r="N17" s="81"/>
      <c r="O17" s="81"/>
      <c r="P17" s="81"/>
      <c r="Q17" s="81"/>
      <c r="R17" s="78">
        <v>89</v>
      </c>
      <c r="S17" s="81"/>
      <c r="T17" s="78">
        <v>52.5</v>
      </c>
      <c r="U17" s="78">
        <v>41.5</v>
      </c>
      <c r="V17" s="78">
        <v>11.9</v>
      </c>
      <c r="W17" s="78">
        <v>17.600000000000001</v>
      </c>
    </row>
    <row r="18" spans="1:23" x14ac:dyDescent="0.25">
      <c r="A18" s="97"/>
      <c r="B18" s="97"/>
      <c r="C18" s="35" t="s">
        <v>41</v>
      </c>
      <c r="D18" s="81"/>
      <c r="E18" s="81"/>
      <c r="F18" s="78">
        <v>443</v>
      </c>
      <c r="G18" s="81"/>
      <c r="H18" s="78">
        <v>2438</v>
      </c>
      <c r="I18" s="81"/>
      <c r="J18" s="78">
        <v>314</v>
      </c>
      <c r="K18" s="81"/>
      <c r="L18" s="81"/>
      <c r="M18" s="78">
        <v>4143</v>
      </c>
      <c r="N18" s="81"/>
      <c r="O18" s="81"/>
      <c r="P18" s="81"/>
      <c r="Q18" s="78">
        <v>0</v>
      </c>
      <c r="R18" s="78">
        <v>89</v>
      </c>
      <c r="S18" s="81"/>
      <c r="T18" s="78">
        <v>52.5</v>
      </c>
      <c r="U18" s="78">
        <v>41.5</v>
      </c>
      <c r="V18" s="78">
        <v>11.9</v>
      </c>
      <c r="W18" s="78">
        <v>17.600000000000001</v>
      </c>
    </row>
    <row r="19" spans="1:23" x14ac:dyDescent="0.25">
      <c r="A19" s="97"/>
      <c r="B19" s="97" t="s">
        <v>39</v>
      </c>
      <c r="C19" s="35" t="s">
        <v>40</v>
      </c>
      <c r="D19" s="79">
        <v>0</v>
      </c>
      <c r="E19" s="79">
        <v>0</v>
      </c>
      <c r="F19" s="79">
        <v>100</v>
      </c>
      <c r="G19" s="79">
        <v>0</v>
      </c>
      <c r="H19" s="79">
        <v>100</v>
      </c>
      <c r="I19" s="79">
        <v>0</v>
      </c>
      <c r="J19" s="79">
        <v>100</v>
      </c>
      <c r="K19" s="79">
        <v>0</v>
      </c>
      <c r="L19" s="79">
        <v>0</v>
      </c>
      <c r="M19" s="79">
        <v>100</v>
      </c>
      <c r="N19" s="79">
        <v>0</v>
      </c>
      <c r="O19" s="79">
        <v>0</v>
      </c>
      <c r="P19" s="79">
        <v>0</v>
      </c>
      <c r="Q19" s="79">
        <v>0</v>
      </c>
      <c r="R19" s="79">
        <v>100</v>
      </c>
      <c r="S19" s="79">
        <v>0</v>
      </c>
      <c r="T19" s="79">
        <v>100</v>
      </c>
      <c r="U19" s="79">
        <v>100</v>
      </c>
      <c r="V19" s="79">
        <v>100</v>
      </c>
      <c r="W19" s="79">
        <v>100</v>
      </c>
    </row>
    <row r="20" spans="1:23" x14ac:dyDescent="0.25">
      <c r="A20" s="97"/>
      <c r="B20" s="97"/>
      <c r="C20" s="35" t="s">
        <v>41</v>
      </c>
      <c r="D20" s="79">
        <v>0</v>
      </c>
      <c r="E20" s="79">
        <v>0</v>
      </c>
      <c r="F20" s="79">
        <v>100</v>
      </c>
      <c r="G20" s="79">
        <v>0</v>
      </c>
      <c r="H20" s="79">
        <v>100</v>
      </c>
      <c r="I20" s="79">
        <v>0</v>
      </c>
      <c r="J20" s="79">
        <v>100</v>
      </c>
      <c r="K20" s="79">
        <v>0</v>
      </c>
      <c r="L20" s="79">
        <v>0</v>
      </c>
      <c r="M20" s="79">
        <v>100</v>
      </c>
      <c r="N20" s="79">
        <v>0</v>
      </c>
      <c r="O20" s="79">
        <v>0</v>
      </c>
      <c r="P20" s="79">
        <v>0</v>
      </c>
      <c r="Q20" s="79">
        <v>0</v>
      </c>
      <c r="R20" s="79">
        <v>100</v>
      </c>
      <c r="S20" s="79">
        <v>0</v>
      </c>
      <c r="T20" s="79">
        <v>100</v>
      </c>
      <c r="U20" s="79">
        <v>100</v>
      </c>
      <c r="V20" s="79">
        <v>100</v>
      </c>
      <c r="W20" s="79">
        <v>100</v>
      </c>
    </row>
    <row r="21" spans="1:23" x14ac:dyDescent="0.25">
      <c r="A21" s="97" t="s">
        <v>5</v>
      </c>
      <c r="B21" s="97" t="str">
        <f>B15</f>
        <v>На 01 июня 2023</v>
      </c>
      <c r="C21" s="35" t="s">
        <v>40</v>
      </c>
      <c r="D21" s="78">
        <v>109</v>
      </c>
      <c r="E21" s="78">
        <v>63</v>
      </c>
      <c r="F21" s="78">
        <v>0</v>
      </c>
      <c r="G21" s="78">
        <v>55</v>
      </c>
      <c r="H21" s="78">
        <v>2071</v>
      </c>
      <c r="I21" s="78">
        <v>230</v>
      </c>
      <c r="J21" s="78">
        <v>257</v>
      </c>
      <c r="K21" s="78">
        <v>0</v>
      </c>
      <c r="L21" s="78">
        <v>1726.86</v>
      </c>
      <c r="M21" s="78">
        <v>3461</v>
      </c>
      <c r="N21" s="78">
        <v>55.5</v>
      </c>
      <c r="O21" s="78">
        <v>230</v>
      </c>
      <c r="P21" s="78">
        <v>39.200000000000003</v>
      </c>
      <c r="Q21" s="78">
        <v>20</v>
      </c>
      <c r="R21" s="78">
        <v>40.5</v>
      </c>
      <c r="S21" s="78">
        <v>168</v>
      </c>
      <c r="T21" s="78">
        <v>46</v>
      </c>
      <c r="U21" s="78">
        <v>28</v>
      </c>
      <c r="V21" s="78">
        <v>11.4</v>
      </c>
      <c r="W21" s="78">
        <v>13.3</v>
      </c>
    </row>
    <row r="22" spans="1:23" x14ac:dyDescent="0.25">
      <c r="A22" s="97"/>
      <c r="B22" s="97"/>
      <c r="C22" s="35" t="s">
        <v>41</v>
      </c>
      <c r="D22" s="78">
        <v>0</v>
      </c>
      <c r="E22" s="78">
        <v>63</v>
      </c>
      <c r="F22" s="78">
        <v>0</v>
      </c>
      <c r="G22" s="78">
        <v>55</v>
      </c>
      <c r="H22" s="78">
        <v>2071</v>
      </c>
      <c r="I22" s="78">
        <v>230</v>
      </c>
      <c r="J22" s="78">
        <v>262</v>
      </c>
      <c r="K22" s="78">
        <v>0</v>
      </c>
      <c r="L22" s="78">
        <v>1726.86</v>
      </c>
      <c r="M22" s="78">
        <v>3611.62</v>
      </c>
      <c r="N22" s="78">
        <v>55.5</v>
      </c>
      <c r="O22" s="78">
        <v>249</v>
      </c>
      <c r="P22" s="78">
        <v>39.200000000000003</v>
      </c>
      <c r="Q22" s="78">
        <v>25</v>
      </c>
      <c r="R22" s="78">
        <v>40.5</v>
      </c>
      <c r="S22" s="78">
        <v>177</v>
      </c>
      <c r="T22" s="78">
        <v>49</v>
      </c>
      <c r="U22" s="78">
        <v>43</v>
      </c>
      <c r="V22" s="78">
        <v>11.4</v>
      </c>
      <c r="W22" s="78">
        <v>13.3</v>
      </c>
    </row>
    <row r="23" spans="1:23" x14ac:dyDescent="0.25">
      <c r="A23" s="97"/>
      <c r="B23" s="97" t="str">
        <f>B17</f>
        <v>На 01 июля 2023</v>
      </c>
      <c r="C23" s="35" t="s">
        <v>40</v>
      </c>
      <c r="D23" s="78">
        <v>109</v>
      </c>
      <c r="E23" s="78">
        <v>36.299999999999997</v>
      </c>
      <c r="F23" s="78">
        <v>0</v>
      </c>
      <c r="G23" s="78">
        <v>55</v>
      </c>
      <c r="H23" s="78">
        <v>2065</v>
      </c>
      <c r="I23" s="78">
        <v>230</v>
      </c>
      <c r="J23" s="78">
        <v>257</v>
      </c>
      <c r="K23" s="81"/>
      <c r="L23" s="78">
        <v>1726.86</v>
      </c>
      <c r="M23" s="78">
        <v>3461</v>
      </c>
      <c r="N23" s="78">
        <v>0</v>
      </c>
      <c r="O23" s="78">
        <v>218</v>
      </c>
      <c r="P23" s="78">
        <v>19</v>
      </c>
      <c r="Q23" s="78">
        <v>18</v>
      </c>
      <c r="R23" s="78">
        <v>40.5</v>
      </c>
      <c r="S23" s="78">
        <v>164</v>
      </c>
      <c r="T23" s="78">
        <v>46</v>
      </c>
      <c r="U23" s="78">
        <v>40</v>
      </c>
      <c r="V23" s="78">
        <v>11.4</v>
      </c>
      <c r="W23" s="78">
        <v>13.3</v>
      </c>
    </row>
    <row r="24" spans="1:23" x14ac:dyDescent="0.25">
      <c r="A24" s="97"/>
      <c r="B24" s="97"/>
      <c r="C24" s="35" t="s">
        <v>41</v>
      </c>
      <c r="D24" s="78">
        <v>112</v>
      </c>
      <c r="E24" s="78">
        <v>63</v>
      </c>
      <c r="F24" s="78">
        <v>0</v>
      </c>
      <c r="G24" s="78">
        <v>55</v>
      </c>
      <c r="H24" s="78">
        <v>2071</v>
      </c>
      <c r="I24" s="78">
        <v>230</v>
      </c>
      <c r="J24" s="78">
        <v>262</v>
      </c>
      <c r="K24" s="81"/>
      <c r="L24" s="78">
        <v>1839</v>
      </c>
      <c r="M24" s="78">
        <v>3700</v>
      </c>
      <c r="N24" s="78">
        <v>79.5</v>
      </c>
      <c r="O24" s="78">
        <v>249</v>
      </c>
      <c r="P24" s="78">
        <v>39.200000000000003</v>
      </c>
      <c r="Q24" s="78">
        <v>25</v>
      </c>
      <c r="R24" s="78">
        <v>40.5</v>
      </c>
      <c r="S24" s="78">
        <v>177</v>
      </c>
      <c r="T24" s="78">
        <v>49</v>
      </c>
      <c r="U24" s="78">
        <v>43</v>
      </c>
      <c r="V24" s="78">
        <v>11.4</v>
      </c>
      <c r="W24" s="78">
        <v>13.3</v>
      </c>
    </row>
    <row r="25" spans="1:23" x14ac:dyDescent="0.25">
      <c r="A25" s="97"/>
      <c r="B25" s="97" t="s">
        <v>39</v>
      </c>
      <c r="C25" s="35" t="s">
        <v>40</v>
      </c>
      <c r="D25" s="79">
        <v>100</v>
      </c>
      <c r="E25" s="80">
        <v>57.62</v>
      </c>
      <c r="F25" s="79">
        <v>0</v>
      </c>
      <c r="G25" s="79">
        <v>100</v>
      </c>
      <c r="H25" s="80">
        <v>99.71</v>
      </c>
      <c r="I25" s="79">
        <v>100</v>
      </c>
      <c r="J25" s="79">
        <v>100</v>
      </c>
      <c r="K25" s="79">
        <v>0</v>
      </c>
      <c r="L25" s="79">
        <v>100</v>
      </c>
      <c r="M25" s="79">
        <v>100</v>
      </c>
      <c r="N25" s="79">
        <v>0</v>
      </c>
      <c r="O25" s="80">
        <v>94.78</v>
      </c>
      <c r="P25" s="80">
        <v>48.47</v>
      </c>
      <c r="Q25" s="80">
        <v>90</v>
      </c>
      <c r="R25" s="79">
        <v>100</v>
      </c>
      <c r="S25" s="80">
        <v>97.62</v>
      </c>
      <c r="T25" s="79">
        <v>100</v>
      </c>
      <c r="U25" s="82">
        <v>142.86000000000001</v>
      </c>
      <c r="V25" s="79">
        <v>100</v>
      </c>
      <c r="W25" s="79">
        <v>100</v>
      </c>
    </row>
    <row r="26" spans="1:23" x14ac:dyDescent="0.25">
      <c r="A26" s="97"/>
      <c r="B26" s="97"/>
      <c r="C26" s="35" t="s">
        <v>41</v>
      </c>
      <c r="D26" s="79">
        <v>0</v>
      </c>
      <c r="E26" s="79">
        <v>100</v>
      </c>
      <c r="F26" s="79">
        <v>0</v>
      </c>
      <c r="G26" s="79">
        <v>100</v>
      </c>
      <c r="H26" s="79">
        <v>100</v>
      </c>
      <c r="I26" s="79">
        <v>100</v>
      </c>
      <c r="J26" s="79">
        <v>100</v>
      </c>
      <c r="K26" s="79">
        <v>0</v>
      </c>
      <c r="L26" s="82">
        <v>106.49</v>
      </c>
      <c r="M26" s="82">
        <v>102.45</v>
      </c>
      <c r="N26" s="82">
        <v>143.24</v>
      </c>
      <c r="O26" s="79">
        <v>100</v>
      </c>
      <c r="P26" s="79">
        <v>100</v>
      </c>
      <c r="Q26" s="79">
        <v>100</v>
      </c>
      <c r="R26" s="79">
        <v>100</v>
      </c>
      <c r="S26" s="79">
        <v>100</v>
      </c>
      <c r="T26" s="79">
        <v>100</v>
      </c>
      <c r="U26" s="79">
        <v>100</v>
      </c>
      <c r="V26" s="79">
        <v>100</v>
      </c>
      <c r="W26" s="79">
        <v>100</v>
      </c>
    </row>
    <row r="27" spans="1:23" x14ac:dyDescent="0.25">
      <c r="A27" s="97" t="s">
        <v>6</v>
      </c>
      <c r="B27" s="97" t="str">
        <f>B21</f>
        <v>На 01 июня 2023</v>
      </c>
      <c r="C27" s="35" t="s">
        <v>40</v>
      </c>
      <c r="D27" s="78">
        <v>0</v>
      </c>
      <c r="E27" s="78">
        <v>0</v>
      </c>
      <c r="F27" s="78">
        <v>341.7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63.4</v>
      </c>
      <c r="O27" s="78">
        <v>233.2</v>
      </c>
      <c r="P27" s="78">
        <v>0</v>
      </c>
      <c r="Q27" s="78">
        <v>0</v>
      </c>
      <c r="R27" s="78">
        <v>0</v>
      </c>
      <c r="S27" s="78">
        <v>162.6</v>
      </c>
      <c r="T27" s="78">
        <v>46.6</v>
      </c>
      <c r="U27" s="78">
        <v>0</v>
      </c>
      <c r="V27" s="78">
        <v>0</v>
      </c>
      <c r="W27" s="78">
        <v>35.799999999999997</v>
      </c>
    </row>
    <row r="28" spans="1:23" x14ac:dyDescent="0.25">
      <c r="A28" s="97"/>
      <c r="B28" s="97"/>
      <c r="C28" s="35" t="s">
        <v>41</v>
      </c>
      <c r="D28" s="78">
        <v>0</v>
      </c>
      <c r="E28" s="78">
        <v>0</v>
      </c>
      <c r="F28" s="78">
        <v>341.7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63.4</v>
      </c>
      <c r="O28" s="78">
        <v>233.2</v>
      </c>
      <c r="P28" s="78">
        <v>0</v>
      </c>
      <c r="Q28" s="78">
        <v>0</v>
      </c>
      <c r="R28" s="78">
        <v>0</v>
      </c>
      <c r="S28" s="78">
        <v>162.6</v>
      </c>
      <c r="T28" s="78">
        <v>46.6</v>
      </c>
      <c r="U28" s="78">
        <v>0</v>
      </c>
      <c r="V28" s="78">
        <v>0</v>
      </c>
      <c r="W28" s="78">
        <v>35.799999999999997</v>
      </c>
    </row>
    <row r="29" spans="1:23" x14ac:dyDescent="0.25">
      <c r="A29" s="97"/>
      <c r="B29" s="97" t="str">
        <f>B23</f>
        <v>На 01 июля 2023</v>
      </c>
      <c r="C29" s="35" t="s">
        <v>40</v>
      </c>
      <c r="D29" s="81"/>
      <c r="E29" s="81"/>
      <c r="F29" s="78">
        <v>341.7</v>
      </c>
      <c r="G29" s="81"/>
      <c r="H29" s="81"/>
      <c r="I29" s="81"/>
      <c r="J29" s="81"/>
      <c r="K29" s="81"/>
      <c r="L29" s="81"/>
      <c r="M29" s="81"/>
      <c r="N29" s="78">
        <v>63.4</v>
      </c>
      <c r="O29" s="78">
        <v>233.2</v>
      </c>
      <c r="P29" s="81"/>
      <c r="Q29" s="81"/>
      <c r="R29" s="81"/>
      <c r="S29" s="78">
        <v>162.6</v>
      </c>
      <c r="T29" s="78">
        <v>46.6</v>
      </c>
      <c r="U29" s="81"/>
      <c r="V29" s="81"/>
      <c r="W29" s="78">
        <v>35.799999999999997</v>
      </c>
    </row>
    <row r="30" spans="1:23" x14ac:dyDescent="0.25">
      <c r="A30" s="97"/>
      <c r="B30" s="97"/>
      <c r="C30" s="35" t="s">
        <v>41</v>
      </c>
      <c r="D30" s="81"/>
      <c r="E30" s="81"/>
      <c r="F30" s="78">
        <v>341.7</v>
      </c>
      <c r="G30" s="81"/>
      <c r="H30" s="81"/>
      <c r="I30" s="81"/>
      <c r="J30" s="81"/>
      <c r="K30" s="81"/>
      <c r="L30" s="81"/>
      <c r="M30" s="81"/>
      <c r="N30" s="78">
        <v>63.4</v>
      </c>
      <c r="O30" s="78">
        <v>233.2</v>
      </c>
      <c r="P30" s="81"/>
      <c r="Q30" s="81"/>
      <c r="R30" s="81"/>
      <c r="S30" s="78">
        <v>162.6</v>
      </c>
      <c r="T30" s="78">
        <v>46.6</v>
      </c>
      <c r="U30" s="81"/>
      <c r="V30" s="81"/>
      <c r="W30" s="78">
        <v>35.799999999999997</v>
      </c>
    </row>
    <row r="31" spans="1:23" x14ac:dyDescent="0.25">
      <c r="A31" s="97"/>
      <c r="B31" s="97" t="s">
        <v>39</v>
      </c>
      <c r="C31" s="35" t="s">
        <v>40</v>
      </c>
      <c r="D31" s="79">
        <v>0</v>
      </c>
      <c r="E31" s="79">
        <v>0</v>
      </c>
      <c r="F31" s="79">
        <v>100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100</v>
      </c>
      <c r="O31" s="79">
        <v>100</v>
      </c>
      <c r="P31" s="79">
        <v>0</v>
      </c>
      <c r="Q31" s="79">
        <v>0</v>
      </c>
      <c r="R31" s="79">
        <v>0</v>
      </c>
      <c r="S31" s="79">
        <v>100</v>
      </c>
      <c r="T31" s="79">
        <v>100</v>
      </c>
      <c r="U31" s="79">
        <v>0</v>
      </c>
      <c r="V31" s="79">
        <v>0</v>
      </c>
      <c r="W31" s="79">
        <v>100</v>
      </c>
    </row>
    <row r="32" spans="1:23" x14ac:dyDescent="0.25">
      <c r="A32" s="97"/>
      <c r="B32" s="97"/>
      <c r="C32" s="35" t="s">
        <v>41</v>
      </c>
      <c r="D32" s="79">
        <v>0</v>
      </c>
      <c r="E32" s="79">
        <v>0</v>
      </c>
      <c r="F32" s="79">
        <v>100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100</v>
      </c>
      <c r="O32" s="79">
        <v>100</v>
      </c>
      <c r="P32" s="79">
        <v>0</v>
      </c>
      <c r="Q32" s="79">
        <v>0</v>
      </c>
      <c r="R32" s="79">
        <v>0</v>
      </c>
      <c r="S32" s="79">
        <v>100</v>
      </c>
      <c r="T32" s="79">
        <v>100</v>
      </c>
      <c r="U32" s="79">
        <v>0</v>
      </c>
      <c r="V32" s="79">
        <v>0</v>
      </c>
      <c r="W32" s="79">
        <v>100</v>
      </c>
    </row>
    <row r="33" spans="1:23" x14ac:dyDescent="0.25">
      <c r="A33" s="97" t="s">
        <v>7</v>
      </c>
      <c r="B33" s="97" t="str">
        <f>B27</f>
        <v>На 01 июня 2023</v>
      </c>
      <c r="C33" s="35" t="s">
        <v>40</v>
      </c>
      <c r="D33" s="78">
        <v>147</v>
      </c>
      <c r="E33" s="78">
        <v>58</v>
      </c>
      <c r="F33" s="78">
        <v>0</v>
      </c>
      <c r="G33" s="78">
        <v>0</v>
      </c>
      <c r="H33" s="78">
        <v>2389</v>
      </c>
      <c r="I33" s="78">
        <v>262</v>
      </c>
      <c r="J33" s="78">
        <v>317</v>
      </c>
      <c r="K33" s="78">
        <v>0</v>
      </c>
      <c r="L33" s="78">
        <v>0</v>
      </c>
      <c r="M33" s="78">
        <v>4496</v>
      </c>
      <c r="N33" s="78">
        <v>107</v>
      </c>
      <c r="O33" s="78">
        <v>0</v>
      </c>
      <c r="P33" s="78">
        <v>0</v>
      </c>
      <c r="Q33" s="78">
        <v>26</v>
      </c>
      <c r="R33" s="78">
        <v>134</v>
      </c>
      <c r="S33" s="78">
        <v>209</v>
      </c>
      <c r="T33" s="78">
        <v>59</v>
      </c>
      <c r="U33" s="78">
        <v>45</v>
      </c>
      <c r="V33" s="78">
        <v>0</v>
      </c>
      <c r="W33" s="78">
        <v>18</v>
      </c>
    </row>
    <row r="34" spans="1:23" x14ac:dyDescent="0.25">
      <c r="A34" s="97"/>
      <c r="B34" s="97"/>
      <c r="C34" s="35" t="s">
        <v>41</v>
      </c>
      <c r="D34" s="78">
        <v>147</v>
      </c>
      <c r="E34" s="78">
        <v>58</v>
      </c>
      <c r="F34" s="78">
        <v>0</v>
      </c>
      <c r="G34" s="78">
        <v>0</v>
      </c>
      <c r="H34" s="78">
        <v>2389</v>
      </c>
      <c r="I34" s="78">
        <v>262</v>
      </c>
      <c r="J34" s="78">
        <v>317</v>
      </c>
      <c r="K34" s="78">
        <v>0</v>
      </c>
      <c r="L34" s="78">
        <v>0</v>
      </c>
      <c r="M34" s="78">
        <v>4496</v>
      </c>
      <c r="N34" s="78">
        <v>107</v>
      </c>
      <c r="O34" s="78">
        <v>0</v>
      </c>
      <c r="P34" s="78">
        <v>0</v>
      </c>
      <c r="Q34" s="78">
        <v>26</v>
      </c>
      <c r="R34" s="78">
        <v>134</v>
      </c>
      <c r="S34" s="78">
        <v>209</v>
      </c>
      <c r="T34" s="78">
        <v>59</v>
      </c>
      <c r="U34" s="78">
        <v>45</v>
      </c>
      <c r="V34" s="78">
        <v>0</v>
      </c>
      <c r="W34" s="78">
        <v>18</v>
      </c>
    </row>
    <row r="35" spans="1:23" x14ac:dyDescent="0.25">
      <c r="A35" s="97"/>
      <c r="B35" s="97" t="str">
        <f>B29</f>
        <v>На 01 июля 2023</v>
      </c>
      <c r="C35" s="35" t="s">
        <v>40</v>
      </c>
      <c r="D35" s="78">
        <v>147</v>
      </c>
      <c r="E35" s="78">
        <v>58</v>
      </c>
      <c r="F35" s="81"/>
      <c r="G35" s="81"/>
      <c r="H35" s="78">
        <v>2389</v>
      </c>
      <c r="I35" s="78">
        <v>262</v>
      </c>
      <c r="J35" s="78">
        <v>317</v>
      </c>
      <c r="K35" s="78">
        <v>0</v>
      </c>
      <c r="L35" s="78">
        <v>0</v>
      </c>
      <c r="M35" s="78">
        <v>4496</v>
      </c>
      <c r="N35" s="78">
        <v>107</v>
      </c>
      <c r="O35" s="78">
        <v>0</v>
      </c>
      <c r="P35" s="81"/>
      <c r="Q35" s="78">
        <v>26</v>
      </c>
      <c r="R35" s="78">
        <v>134</v>
      </c>
      <c r="S35" s="78">
        <v>209</v>
      </c>
      <c r="T35" s="78">
        <v>59</v>
      </c>
      <c r="U35" s="78">
        <v>45</v>
      </c>
      <c r="V35" s="81"/>
      <c r="W35" s="78">
        <v>18</v>
      </c>
    </row>
    <row r="36" spans="1:23" x14ac:dyDescent="0.25">
      <c r="A36" s="97"/>
      <c r="B36" s="97"/>
      <c r="C36" s="35" t="s">
        <v>41</v>
      </c>
      <c r="D36" s="78">
        <v>147</v>
      </c>
      <c r="E36" s="78">
        <v>58</v>
      </c>
      <c r="F36" s="81"/>
      <c r="G36" s="81"/>
      <c r="H36" s="78">
        <v>2389</v>
      </c>
      <c r="I36" s="78">
        <v>262</v>
      </c>
      <c r="J36" s="78">
        <v>317</v>
      </c>
      <c r="K36" s="78">
        <v>0</v>
      </c>
      <c r="L36" s="78">
        <v>0</v>
      </c>
      <c r="M36" s="78">
        <v>4496</v>
      </c>
      <c r="N36" s="78">
        <v>107</v>
      </c>
      <c r="O36" s="78">
        <v>0</v>
      </c>
      <c r="P36" s="81"/>
      <c r="Q36" s="78">
        <v>26</v>
      </c>
      <c r="R36" s="78">
        <v>134</v>
      </c>
      <c r="S36" s="78">
        <v>209</v>
      </c>
      <c r="T36" s="78">
        <v>59</v>
      </c>
      <c r="U36" s="78">
        <v>45</v>
      </c>
      <c r="V36" s="81"/>
      <c r="W36" s="78">
        <v>18</v>
      </c>
    </row>
    <row r="37" spans="1:23" x14ac:dyDescent="0.25">
      <c r="A37" s="97"/>
      <c r="B37" s="97" t="s">
        <v>39</v>
      </c>
      <c r="C37" s="35" t="s">
        <v>40</v>
      </c>
      <c r="D37" s="79">
        <v>100</v>
      </c>
      <c r="E37" s="79">
        <v>100</v>
      </c>
      <c r="F37" s="79">
        <v>0</v>
      </c>
      <c r="G37" s="79">
        <v>0</v>
      </c>
      <c r="H37" s="79">
        <v>100</v>
      </c>
      <c r="I37" s="79">
        <v>100</v>
      </c>
      <c r="J37" s="79">
        <v>100</v>
      </c>
      <c r="K37" s="79">
        <v>0</v>
      </c>
      <c r="L37" s="79">
        <v>0</v>
      </c>
      <c r="M37" s="79">
        <v>100</v>
      </c>
      <c r="N37" s="79">
        <v>100</v>
      </c>
      <c r="O37" s="79">
        <v>0</v>
      </c>
      <c r="P37" s="79">
        <v>0</v>
      </c>
      <c r="Q37" s="79">
        <v>100</v>
      </c>
      <c r="R37" s="79">
        <v>100</v>
      </c>
      <c r="S37" s="79">
        <v>100</v>
      </c>
      <c r="T37" s="79">
        <v>100</v>
      </c>
      <c r="U37" s="79">
        <v>100</v>
      </c>
      <c r="V37" s="79">
        <v>0</v>
      </c>
      <c r="W37" s="79">
        <v>100</v>
      </c>
    </row>
    <row r="38" spans="1:23" x14ac:dyDescent="0.25">
      <c r="A38" s="97"/>
      <c r="B38" s="97"/>
      <c r="C38" s="35" t="s">
        <v>41</v>
      </c>
      <c r="D38" s="79">
        <v>100</v>
      </c>
      <c r="E38" s="79">
        <v>100</v>
      </c>
      <c r="F38" s="79">
        <v>0</v>
      </c>
      <c r="G38" s="79">
        <v>0</v>
      </c>
      <c r="H38" s="79">
        <v>100</v>
      </c>
      <c r="I38" s="79">
        <v>100</v>
      </c>
      <c r="J38" s="79">
        <v>100</v>
      </c>
      <c r="K38" s="79">
        <v>0</v>
      </c>
      <c r="L38" s="79">
        <v>0</v>
      </c>
      <c r="M38" s="79">
        <v>100</v>
      </c>
      <c r="N38" s="79">
        <v>100</v>
      </c>
      <c r="O38" s="79">
        <v>0</v>
      </c>
      <c r="P38" s="79">
        <v>0</v>
      </c>
      <c r="Q38" s="79">
        <v>100</v>
      </c>
      <c r="R38" s="79">
        <v>100</v>
      </c>
      <c r="S38" s="79">
        <v>100</v>
      </c>
      <c r="T38" s="79">
        <v>100</v>
      </c>
      <c r="U38" s="79">
        <v>100</v>
      </c>
      <c r="V38" s="79">
        <v>0</v>
      </c>
      <c r="W38" s="79">
        <v>100</v>
      </c>
    </row>
    <row r="39" spans="1:23" x14ac:dyDescent="0.25">
      <c r="A39" s="97" t="s">
        <v>8</v>
      </c>
      <c r="B39" s="97" t="str">
        <f>B33</f>
        <v>На 01 июня 2023</v>
      </c>
      <c r="C39" s="35" t="s">
        <v>40</v>
      </c>
      <c r="D39" s="78">
        <v>117</v>
      </c>
      <c r="E39" s="78">
        <v>45.5</v>
      </c>
      <c r="F39" s="78">
        <v>386</v>
      </c>
      <c r="G39" s="78">
        <v>59.5</v>
      </c>
      <c r="H39" s="78">
        <v>2047</v>
      </c>
      <c r="I39" s="78">
        <v>204</v>
      </c>
      <c r="J39" s="78">
        <v>263</v>
      </c>
      <c r="K39" s="78">
        <v>0</v>
      </c>
      <c r="L39" s="78">
        <v>562.83000000000004</v>
      </c>
      <c r="M39" s="78">
        <v>3717</v>
      </c>
      <c r="N39" s="78">
        <v>68.099999999999994</v>
      </c>
      <c r="O39" s="78">
        <v>254.69</v>
      </c>
      <c r="P39" s="78">
        <v>0</v>
      </c>
      <c r="Q39" s="78">
        <v>19.23</v>
      </c>
      <c r="R39" s="78">
        <v>67.72</v>
      </c>
      <c r="S39" s="78">
        <v>154</v>
      </c>
      <c r="T39" s="78">
        <v>51.24</v>
      </c>
      <c r="U39" s="78">
        <v>28.91</v>
      </c>
      <c r="V39" s="78">
        <v>10.4</v>
      </c>
      <c r="W39" s="78">
        <v>13</v>
      </c>
    </row>
    <row r="40" spans="1:23" x14ac:dyDescent="0.25">
      <c r="A40" s="97"/>
      <c r="B40" s="97"/>
      <c r="C40" s="35" t="s">
        <v>41</v>
      </c>
      <c r="D40" s="78">
        <v>123.9</v>
      </c>
      <c r="E40" s="78">
        <v>48</v>
      </c>
      <c r="F40" s="78">
        <v>399.56</v>
      </c>
      <c r="G40" s="78">
        <v>211</v>
      </c>
      <c r="H40" s="78">
        <v>2211.25</v>
      </c>
      <c r="I40" s="78">
        <v>240.14</v>
      </c>
      <c r="J40" s="78">
        <v>274.33</v>
      </c>
      <c r="K40" s="78">
        <v>0</v>
      </c>
      <c r="L40" s="78">
        <v>584.66</v>
      </c>
      <c r="M40" s="78">
        <v>4124.6899999999996</v>
      </c>
      <c r="N40" s="78">
        <v>87.27</v>
      </c>
      <c r="O40" s="78">
        <v>298</v>
      </c>
      <c r="P40" s="78">
        <v>0</v>
      </c>
      <c r="Q40" s="78">
        <v>39</v>
      </c>
      <c r="R40" s="78">
        <v>98.61</v>
      </c>
      <c r="S40" s="78">
        <v>165.61</v>
      </c>
      <c r="T40" s="78">
        <v>58</v>
      </c>
      <c r="U40" s="78">
        <v>46</v>
      </c>
      <c r="V40" s="78">
        <v>15.45</v>
      </c>
      <c r="W40" s="78">
        <v>33</v>
      </c>
    </row>
    <row r="41" spans="1:23" x14ac:dyDescent="0.25">
      <c r="A41" s="97"/>
      <c r="B41" s="97" t="str">
        <f>B35</f>
        <v>На 01 июля 2023</v>
      </c>
      <c r="C41" s="35" t="s">
        <v>40</v>
      </c>
      <c r="D41" s="78">
        <v>117</v>
      </c>
      <c r="E41" s="78">
        <v>45.5</v>
      </c>
      <c r="F41" s="78">
        <v>386</v>
      </c>
      <c r="G41" s="78">
        <v>59.5</v>
      </c>
      <c r="H41" s="78">
        <v>2047</v>
      </c>
      <c r="I41" s="78">
        <v>204</v>
      </c>
      <c r="J41" s="78">
        <v>263</v>
      </c>
      <c r="K41" s="81"/>
      <c r="L41" s="78">
        <v>562.83000000000004</v>
      </c>
      <c r="M41" s="78">
        <v>3717</v>
      </c>
      <c r="N41" s="78">
        <v>68.099999999999994</v>
      </c>
      <c r="O41" s="78">
        <v>254.69</v>
      </c>
      <c r="P41" s="78">
        <v>0</v>
      </c>
      <c r="Q41" s="78">
        <v>19.23</v>
      </c>
      <c r="R41" s="78">
        <v>72</v>
      </c>
      <c r="S41" s="78">
        <v>154</v>
      </c>
      <c r="T41" s="78">
        <v>51.24</v>
      </c>
      <c r="U41" s="78">
        <v>28.91</v>
      </c>
      <c r="V41" s="78">
        <v>10.4</v>
      </c>
      <c r="W41" s="78">
        <v>15</v>
      </c>
    </row>
    <row r="42" spans="1:23" x14ac:dyDescent="0.25">
      <c r="A42" s="97"/>
      <c r="B42" s="97"/>
      <c r="C42" s="35" t="s">
        <v>41</v>
      </c>
      <c r="D42" s="78">
        <v>123.9</v>
      </c>
      <c r="E42" s="78">
        <v>48</v>
      </c>
      <c r="F42" s="78">
        <v>399.56</v>
      </c>
      <c r="G42" s="78">
        <v>211</v>
      </c>
      <c r="H42" s="78">
        <v>2211.25</v>
      </c>
      <c r="I42" s="78">
        <v>240.14</v>
      </c>
      <c r="J42" s="78">
        <v>274.33</v>
      </c>
      <c r="K42" s="81"/>
      <c r="L42" s="78">
        <v>584.66</v>
      </c>
      <c r="M42" s="78">
        <v>4124.6899999999996</v>
      </c>
      <c r="N42" s="78">
        <v>87.27</v>
      </c>
      <c r="O42" s="78">
        <v>298</v>
      </c>
      <c r="P42" s="78">
        <v>0</v>
      </c>
      <c r="Q42" s="78">
        <v>39</v>
      </c>
      <c r="R42" s="78">
        <v>98.61</v>
      </c>
      <c r="S42" s="78">
        <v>165.61</v>
      </c>
      <c r="T42" s="78">
        <v>58</v>
      </c>
      <c r="U42" s="78">
        <v>46</v>
      </c>
      <c r="V42" s="78">
        <v>15.45</v>
      </c>
      <c r="W42" s="78">
        <v>33</v>
      </c>
    </row>
    <row r="43" spans="1:23" x14ac:dyDescent="0.25">
      <c r="A43" s="97"/>
      <c r="B43" s="97" t="s">
        <v>39</v>
      </c>
      <c r="C43" s="35" t="s">
        <v>40</v>
      </c>
      <c r="D43" s="79">
        <v>100</v>
      </c>
      <c r="E43" s="79">
        <v>100</v>
      </c>
      <c r="F43" s="79">
        <v>100</v>
      </c>
      <c r="G43" s="79">
        <v>100</v>
      </c>
      <c r="H43" s="79">
        <v>100</v>
      </c>
      <c r="I43" s="79">
        <v>100</v>
      </c>
      <c r="J43" s="79">
        <v>100</v>
      </c>
      <c r="K43" s="79">
        <v>0</v>
      </c>
      <c r="L43" s="79">
        <v>100</v>
      </c>
      <c r="M43" s="79">
        <v>100</v>
      </c>
      <c r="N43" s="79">
        <v>100</v>
      </c>
      <c r="O43" s="79">
        <v>100</v>
      </c>
      <c r="P43" s="79">
        <v>0</v>
      </c>
      <c r="Q43" s="79">
        <v>100</v>
      </c>
      <c r="R43" s="82">
        <v>106.32</v>
      </c>
      <c r="S43" s="79">
        <v>100</v>
      </c>
      <c r="T43" s="79">
        <v>100</v>
      </c>
      <c r="U43" s="79">
        <v>100</v>
      </c>
      <c r="V43" s="79">
        <v>100</v>
      </c>
      <c r="W43" s="82">
        <v>115.38</v>
      </c>
    </row>
    <row r="44" spans="1:23" x14ac:dyDescent="0.25">
      <c r="A44" s="97"/>
      <c r="B44" s="97"/>
      <c r="C44" s="35" t="s">
        <v>41</v>
      </c>
      <c r="D44" s="79">
        <v>100</v>
      </c>
      <c r="E44" s="79">
        <v>100</v>
      </c>
      <c r="F44" s="79">
        <v>100</v>
      </c>
      <c r="G44" s="79">
        <v>100</v>
      </c>
      <c r="H44" s="79">
        <v>100</v>
      </c>
      <c r="I44" s="79">
        <v>100</v>
      </c>
      <c r="J44" s="79">
        <v>100</v>
      </c>
      <c r="K44" s="79">
        <v>0</v>
      </c>
      <c r="L44" s="79">
        <v>100</v>
      </c>
      <c r="M44" s="79">
        <v>100</v>
      </c>
      <c r="N44" s="79">
        <v>100</v>
      </c>
      <c r="O44" s="79">
        <v>100</v>
      </c>
      <c r="P44" s="79">
        <v>0</v>
      </c>
      <c r="Q44" s="79">
        <v>100</v>
      </c>
      <c r="R44" s="79">
        <v>100</v>
      </c>
      <c r="S44" s="79">
        <v>100</v>
      </c>
      <c r="T44" s="79">
        <v>100</v>
      </c>
      <c r="U44" s="79">
        <v>100</v>
      </c>
      <c r="V44" s="79">
        <v>100</v>
      </c>
      <c r="W44" s="79">
        <v>100</v>
      </c>
    </row>
    <row r="45" spans="1:23" x14ac:dyDescent="0.25">
      <c r="A45" s="97" t="s">
        <v>9</v>
      </c>
      <c r="B45" s="97" t="str">
        <f>B39</f>
        <v>На 01 июня 2023</v>
      </c>
      <c r="C45" s="35" t="s">
        <v>40</v>
      </c>
      <c r="D45" s="78">
        <v>190</v>
      </c>
      <c r="E45" s="78">
        <v>54.98</v>
      </c>
      <c r="F45" s="78">
        <v>579.9</v>
      </c>
      <c r="G45" s="78">
        <v>260</v>
      </c>
      <c r="H45" s="78">
        <v>2143.31</v>
      </c>
      <c r="I45" s="78">
        <v>264.31</v>
      </c>
      <c r="J45" s="78">
        <v>343.78</v>
      </c>
      <c r="K45" s="78">
        <v>0</v>
      </c>
      <c r="L45" s="78">
        <v>0</v>
      </c>
      <c r="M45" s="78">
        <v>3505</v>
      </c>
      <c r="N45" s="78">
        <v>95</v>
      </c>
      <c r="O45" s="78">
        <v>336.51</v>
      </c>
      <c r="P45" s="78">
        <v>0</v>
      </c>
      <c r="Q45" s="78">
        <v>28.38</v>
      </c>
      <c r="R45" s="78">
        <v>113.27</v>
      </c>
      <c r="S45" s="78">
        <v>193.46</v>
      </c>
      <c r="T45" s="78">
        <v>63.47</v>
      </c>
      <c r="U45" s="78">
        <v>39.93</v>
      </c>
      <c r="V45" s="78">
        <v>13.46</v>
      </c>
      <c r="W45" s="78">
        <v>18.510000000000002</v>
      </c>
    </row>
    <row r="46" spans="1:23" x14ac:dyDescent="0.25">
      <c r="A46" s="97"/>
      <c r="B46" s="97"/>
      <c r="C46" s="35" t="s">
        <v>41</v>
      </c>
      <c r="D46" s="78">
        <v>190</v>
      </c>
      <c r="E46" s="78">
        <v>61.42</v>
      </c>
      <c r="F46" s="78">
        <v>870</v>
      </c>
      <c r="G46" s="78">
        <v>260</v>
      </c>
      <c r="H46" s="78">
        <v>2143.31</v>
      </c>
      <c r="I46" s="78">
        <v>615</v>
      </c>
      <c r="J46" s="78">
        <v>395</v>
      </c>
      <c r="K46" s="78">
        <v>0</v>
      </c>
      <c r="L46" s="78">
        <v>0</v>
      </c>
      <c r="M46" s="78">
        <v>4215.17</v>
      </c>
      <c r="N46" s="78">
        <v>284.87</v>
      </c>
      <c r="O46" s="78">
        <v>400</v>
      </c>
      <c r="P46" s="78">
        <v>0</v>
      </c>
      <c r="Q46" s="78">
        <v>79.06</v>
      </c>
      <c r="R46" s="78">
        <v>115</v>
      </c>
      <c r="S46" s="78">
        <v>245</v>
      </c>
      <c r="T46" s="78">
        <v>79.040000000000006</v>
      </c>
      <c r="U46" s="78">
        <v>75</v>
      </c>
      <c r="V46" s="78">
        <v>20</v>
      </c>
      <c r="W46" s="78">
        <v>25</v>
      </c>
    </row>
    <row r="47" spans="1:23" x14ac:dyDescent="0.25">
      <c r="A47" s="97"/>
      <c r="B47" s="97" t="str">
        <f>B41</f>
        <v>На 01 июля 2023</v>
      </c>
      <c r="C47" s="35" t="s">
        <v>40</v>
      </c>
      <c r="D47" s="78">
        <v>190</v>
      </c>
      <c r="E47" s="78">
        <v>54.98</v>
      </c>
      <c r="F47" s="78">
        <v>579.9</v>
      </c>
      <c r="G47" s="78">
        <v>260</v>
      </c>
      <c r="H47" s="78">
        <v>2143.31</v>
      </c>
      <c r="I47" s="78">
        <v>264.31</v>
      </c>
      <c r="J47" s="78">
        <v>343.78</v>
      </c>
      <c r="K47" s="81"/>
      <c r="L47" s="81"/>
      <c r="M47" s="78">
        <v>3505</v>
      </c>
      <c r="N47" s="78">
        <v>95</v>
      </c>
      <c r="O47" s="78">
        <v>336.51</v>
      </c>
      <c r="P47" s="81"/>
      <c r="Q47" s="78">
        <v>28.38</v>
      </c>
      <c r="R47" s="78">
        <v>113.27</v>
      </c>
      <c r="S47" s="78">
        <v>193.46</v>
      </c>
      <c r="T47" s="78">
        <v>63.47</v>
      </c>
      <c r="U47" s="78">
        <v>39.93</v>
      </c>
      <c r="V47" s="78">
        <v>13.46</v>
      </c>
      <c r="W47" s="78">
        <v>18.510000000000002</v>
      </c>
    </row>
    <row r="48" spans="1:23" x14ac:dyDescent="0.25">
      <c r="A48" s="97"/>
      <c r="B48" s="97"/>
      <c r="C48" s="35" t="s">
        <v>41</v>
      </c>
      <c r="D48" s="78">
        <v>190</v>
      </c>
      <c r="E48" s="78">
        <v>61.42</v>
      </c>
      <c r="F48" s="78">
        <v>870</v>
      </c>
      <c r="G48" s="78">
        <v>260</v>
      </c>
      <c r="H48" s="78">
        <v>2143.31</v>
      </c>
      <c r="I48" s="78">
        <v>615</v>
      </c>
      <c r="J48" s="78">
        <v>395</v>
      </c>
      <c r="K48" s="81"/>
      <c r="L48" s="81"/>
      <c r="M48" s="78">
        <v>4215.17</v>
      </c>
      <c r="N48" s="78">
        <v>284.87</v>
      </c>
      <c r="O48" s="78">
        <v>400</v>
      </c>
      <c r="P48" s="81"/>
      <c r="Q48" s="78">
        <v>79.06</v>
      </c>
      <c r="R48" s="78">
        <v>115</v>
      </c>
      <c r="S48" s="78">
        <v>245</v>
      </c>
      <c r="T48" s="78">
        <v>79.040000000000006</v>
      </c>
      <c r="U48" s="78">
        <v>75</v>
      </c>
      <c r="V48" s="78">
        <v>20</v>
      </c>
      <c r="W48" s="78">
        <v>25</v>
      </c>
    </row>
    <row r="49" spans="1:23" x14ac:dyDescent="0.25">
      <c r="A49" s="97"/>
      <c r="B49" s="97" t="s">
        <v>39</v>
      </c>
      <c r="C49" s="35" t="s">
        <v>40</v>
      </c>
      <c r="D49" s="79">
        <v>100</v>
      </c>
      <c r="E49" s="79">
        <v>100</v>
      </c>
      <c r="F49" s="79">
        <v>100</v>
      </c>
      <c r="G49" s="79">
        <v>100</v>
      </c>
      <c r="H49" s="79">
        <v>100</v>
      </c>
      <c r="I49" s="79">
        <v>100</v>
      </c>
      <c r="J49" s="79">
        <v>100</v>
      </c>
      <c r="K49" s="79">
        <v>0</v>
      </c>
      <c r="L49" s="79">
        <v>0</v>
      </c>
      <c r="M49" s="79">
        <v>100</v>
      </c>
      <c r="N49" s="79">
        <v>100</v>
      </c>
      <c r="O49" s="79">
        <v>100</v>
      </c>
      <c r="P49" s="79">
        <v>0</v>
      </c>
      <c r="Q49" s="79">
        <v>100</v>
      </c>
      <c r="R49" s="79">
        <v>100</v>
      </c>
      <c r="S49" s="79">
        <v>100</v>
      </c>
      <c r="T49" s="79">
        <v>100</v>
      </c>
      <c r="U49" s="79">
        <v>100</v>
      </c>
      <c r="V49" s="79">
        <v>100</v>
      </c>
      <c r="W49" s="79">
        <v>100</v>
      </c>
    </row>
    <row r="50" spans="1:23" x14ac:dyDescent="0.25">
      <c r="A50" s="97"/>
      <c r="B50" s="97"/>
      <c r="C50" s="35" t="s">
        <v>41</v>
      </c>
      <c r="D50" s="79">
        <v>100</v>
      </c>
      <c r="E50" s="79">
        <v>100</v>
      </c>
      <c r="F50" s="79">
        <v>100</v>
      </c>
      <c r="G50" s="79">
        <v>100</v>
      </c>
      <c r="H50" s="79">
        <v>100</v>
      </c>
      <c r="I50" s="79">
        <v>100</v>
      </c>
      <c r="J50" s="79">
        <v>100</v>
      </c>
      <c r="K50" s="79">
        <v>0</v>
      </c>
      <c r="L50" s="79">
        <v>0</v>
      </c>
      <c r="M50" s="79">
        <v>100</v>
      </c>
      <c r="N50" s="79">
        <v>100</v>
      </c>
      <c r="O50" s="79">
        <v>100</v>
      </c>
      <c r="P50" s="79">
        <v>0</v>
      </c>
      <c r="Q50" s="79">
        <v>100</v>
      </c>
      <c r="R50" s="79">
        <v>100</v>
      </c>
      <c r="S50" s="79">
        <v>100</v>
      </c>
      <c r="T50" s="79">
        <v>100</v>
      </c>
      <c r="U50" s="79">
        <v>100</v>
      </c>
      <c r="V50" s="79">
        <v>100</v>
      </c>
      <c r="W50" s="79">
        <v>100</v>
      </c>
    </row>
    <row r="51" spans="1:23" x14ac:dyDescent="0.25">
      <c r="A51" s="97" t="s">
        <v>10</v>
      </c>
      <c r="B51" s="97" t="str">
        <f>B45</f>
        <v>На 01 июня 2023</v>
      </c>
      <c r="C51" s="35" t="s">
        <v>40</v>
      </c>
      <c r="D51" s="78">
        <v>141.5</v>
      </c>
      <c r="E51" s="78">
        <v>55.5</v>
      </c>
      <c r="F51" s="78">
        <v>0</v>
      </c>
      <c r="G51" s="78">
        <v>0</v>
      </c>
      <c r="H51" s="78">
        <v>2252</v>
      </c>
      <c r="I51" s="78">
        <v>239</v>
      </c>
      <c r="J51" s="78">
        <v>317.39999999999998</v>
      </c>
      <c r="K51" s="78">
        <v>0</v>
      </c>
      <c r="L51" s="78">
        <v>0</v>
      </c>
      <c r="M51" s="78">
        <v>4043.5</v>
      </c>
      <c r="N51" s="78">
        <v>69.5</v>
      </c>
      <c r="O51" s="78">
        <v>272</v>
      </c>
      <c r="P51" s="78">
        <v>0</v>
      </c>
      <c r="Q51" s="78">
        <v>24</v>
      </c>
      <c r="R51" s="78">
        <v>89.1</v>
      </c>
      <c r="S51" s="78">
        <v>195</v>
      </c>
      <c r="T51" s="78">
        <v>46.5</v>
      </c>
      <c r="U51" s="78">
        <v>46</v>
      </c>
      <c r="V51" s="78">
        <v>16.7</v>
      </c>
      <c r="W51" s="78">
        <v>15</v>
      </c>
    </row>
    <row r="52" spans="1:23" x14ac:dyDescent="0.25">
      <c r="A52" s="97"/>
      <c r="B52" s="97"/>
      <c r="C52" s="35" t="s">
        <v>41</v>
      </c>
      <c r="D52" s="78">
        <v>147.5</v>
      </c>
      <c r="E52" s="78">
        <v>55.5</v>
      </c>
      <c r="F52" s="78">
        <v>0</v>
      </c>
      <c r="G52" s="78">
        <v>0</v>
      </c>
      <c r="H52" s="78">
        <v>2342.1999999999998</v>
      </c>
      <c r="I52" s="78">
        <v>280.60000000000002</v>
      </c>
      <c r="J52" s="78">
        <v>335.5</v>
      </c>
      <c r="K52" s="78">
        <v>0</v>
      </c>
      <c r="L52" s="78">
        <v>0</v>
      </c>
      <c r="M52" s="78">
        <v>4291.8999999999996</v>
      </c>
      <c r="N52" s="78">
        <v>84</v>
      </c>
      <c r="O52" s="78">
        <v>278</v>
      </c>
      <c r="P52" s="78">
        <v>0</v>
      </c>
      <c r="Q52" s="78">
        <v>29</v>
      </c>
      <c r="R52" s="78">
        <v>89.8</v>
      </c>
      <c r="S52" s="78">
        <v>200.5</v>
      </c>
      <c r="T52" s="78">
        <v>62</v>
      </c>
      <c r="U52" s="78">
        <v>48</v>
      </c>
      <c r="V52" s="78">
        <v>17</v>
      </c>
      <c r="W52" s="78">
        <v>18</v>
      </c>
    </row>
    <row r="53" spans="1:23" x14ac:dyDescent="0.25">
      <c r="A53" s="97"/>
      <c r="B53" s="97" t="str">
        <f>B47</f>
        <v>На 01 июля 2023</v>
      </c>
      <c r="C53" s="35" t="s">
        <v>40</v>
      </c>
      <c r="D53" s="78">
        <v>141.5</v>
      </c>
      <c r="E53" s="78">
        <v>55.5</v>
      </c>
      <c r="F53" s="81"/>
      <c r="G53" s="81"/>
      <c r="H53" s="78">
        <v>2252</v>
      </c>
      <c r="I53" s="78">
        <v>250.5</v>
      </c>
      <c r="J53" s="78">
        <v>335.5</v>
      </c>
      <c r="K53" s="81"/>
      <c r="L53" s="81"/>
      <c r="M53" s="78">
        <v>4043.5</v>
      </c>
      <c r="N53" s="78">
        <v>69.5</v>
      </c>
      <c r="O53" s="78">
        <v>272</v>
      </c>
      <c r="P53" s="81"/>
      <c r="Q53" s="78">
        <v>24</v>
      </c>
      <c r="R53" s="78">
        <v>89.1</v>
      </c>
      <c r="S53" s="78">
        <v>195</v>
      </c>
      <c r="T53" s="78">
        <v>46.5</v>
      </c>
      <c r="U53" s="78">
        <v>46</v>
      </c>
      <c r="V53" s="78">
        <v>16.7</v>
      </c>
      <c r="W53" s="78">
        <v>15</v>
      </c>
    </row>
    <row r="54" spans="1:23" x14ac:dyDescent="0.25">
      <c r="A54" s="97"/>
      <c r="B54" s="97"/>
      <c r="C54" s="35" t="s">
        <v>41</v>
      </c>
      <c r="D54" s="78">
        <v>147.5</v>
      </c>
      <c r="E54" s="78">
        <v>55.5</v>
      </c>
      <c r="F54" s="81"/>
      <c r="G54" s="81"/>
      <c r="H54" s="78">
        <v>2342.1999999999998</v>
      </c>
      <c r="I54" s="78">
        <v>280.60000000000002</v>
      </c>
      <c r="J54" s="78">
        <v>335.5</v>
      </c>
      <c r="K54" s="81"/>
      <c r="L54" s="81"/>
      <c r="M54" s="78">
        <v>4119</v>
      </c>
      <c r="N54" s="78">
        <v>84</v>
      </c>
      <c r="O54" s="78">
        <v>278</v>
      </c>
      <c r="P54" s="81"/>
      <c r="Q54" s="78">
        <v>29</v>
      </c>
      <c r="R54" s="78">
        <v>89.8</v>
      </c>
      <c r="S54" s="78">
        <v>210</v>
      </c>
      <c r="T54" s="78">
        <v>62</v>
      </c>
      <c r="U54" s="78">
        <v>48</v>
      </c>
      <c r="V54" s="78">
        <v>17</v>
      </c>
      <c r="W54" s="78">
        <v>16.5</v>
      </c>
    </row>
    <row r="55" spans="1:23" x14ac:dyDescent="0.25">
      <c r="A55" s="97"/>
      <c r="B55" s="97" t="s">
        <v>39</v>
      </c>
      <c r="C55" s="35" t="s">
        <v>40</v>
      </c>
      <c r="D55" s="79">
        <v>100</v>
      </c>
      <c r="E55" s="79">
        <v>100</v>
      </c>
      <c r="F55" s="79">
        <v>0</v>
      </c>
      <c r="G55" s="79">
        <v>0</v>
      </c>
      <c r="H55" s="79">
        <v>100</v>
      </c>
      <c r="I55" s="82">
        <v>104.81</v>
      </c>
      <c r="J55" s="82">
        <v>105.7</v>
      </c>
      <c r="K55" s="79">
        <v>0</v>
      </c>
      <c r="L55" s="79">
        <v>0</v>
      </c>
      <c r="M55" s="79">
        <v>100</v>
      </c>
      <c r="N55" s="79">
        <v>100</v>
      </c>
      <c r="O55" s="79">
        <v>100</v>
      </c>
      <c r="P55" s="79">
        <v>0</v>
      </c>
      <c r="Q55" s="79">
        <v>100</v>
      </c>
      <c r="R55" s="79">
        <v>100</v>
      </c>
      <c r="S55" s="79">
        <v>100</v>
      </c>
      <c r="T55" s="79">
        <v>100</v>
      </c>
      <c r="U55" s="79">
        <v>100</v>
      </c>
      <c r="V55" s="79">
        <v>100</v>
      </c>
      <c r="W55" s="79">
        <v>100</v>
      </c>
    </row>
    <row r="56" spans="1:23" x14ac:dyDescent="0.25">
      <c r="A56" s="97"/>
      <c r="B56" s="97"/>
      <c r="C56" s="35" t="s">
        <v>41</v>
      </c>
      <c r="D56" s="79">
        <v>100</v>
      </c>
      <c r="E56" s="79">
        <v>100</v>
      </c>
      <c r="F56" s="79">
        <v>0</v>
      </c>
      <c r="G56" s="79">
        <v>0</v>
      </c>
      <c r="H56" s="79">
        <v>100</v>
      </c>
      <c r="I56" s="79">
        <v>100</v>
      </c>
      <c r="J56" s="79">
        <v>100</v>
      </c>
      <c r="K56" s="79">
        <v>0</v>
      </c>
      <c r="L56" s="79">
        <v>0</v>
      </c>
      <c r="M56" s="80">
        <v>95.97</v>
      </c>
      <c r="N56" s="79">
        <v>100</v>
      </c>
      <c r="O56" s="79">
        <v>100</v>
      </c>
      <c r="P56" s="79">
        <v>0</v>
      </c>
      <c r="Q56" s="79">
        <v>100</v>
      </c>
      <c r="R56" s="79">
        <v>100</v>
      </c>
      <c r="S56" s="82">
        <v>104.74</v>
      </c>
      <c r="T56" s="79">
        <v>100</v>
      </c>
      <c r="U56" s="79">
        <v>100</v>
      </c>
      <c r="V56" s="79">
        <v>100</v>
      </c>
      <c r="W56" s="80">
        <v>91.67</v>
      </c>
    </row>
    <row r="57" spans="1:23" x14ac:dyDescent="0.25">
      <c r="A57" s="97" t="s">
        <v>11</v>
      </c>
      <c r="B57" s="97" t="str">
        <f>B51</f>
        <v>На 01 июня 2023</v>
      </c>
      <c r="C57" s="35" t="s">
        <v>40</v>
      </c>
      <c r="D57" s="78">
        <v>119.6</v>
      </c>
      <c r="E57" s="78">
        <v>36.1</v>
      </c>
      <c r="F57" s="78">
        <v>386</v>
      </c>
      <c r="G57" s="78">
        <v>155.5</v>
      </c>
      <c r="H57" s="78">
        <v>1978</v>
      </c>
      <c r="I57" s="78">
        <v>211</v>
      </c>
      <c r="J57" s="78">
        <v>260.10000000000002</v>
      </c>
      <c r="K57" s="78">
        <v>0</v>
      </c>
      <c r="L57" s="78">
        <v>0</v>
      </c>
      <c r="M57" s="78">
        <v>3473</v>
      </c>
      <c r="N57" s="78">
        <v>64.099999999999994</v>
      </c>
      <c r="O57" s="78">
        <v>240</v>
      </c>
      <c r="P57" s="78">
        <v>0</v>
      </c>
      <c r="Q57" s="78">
        <v>23.18</v>
      </c>
      <c r="R57" s="78">
        <v>66.2</v>
      </c>
      <c r="S57" s="78">
        <v>155</v>
      </c>
      <c r="T57" s="78">
        <v>30</v>
      </c>
      <c r="U57" s="78">
        <v>37.770000000000003</v>
      </c>
      <c r="V57" s="78">
        <v>11</v>
      </c>
      <c r="W57" s="78">
        <v>12.5</v>
      </c>
    </row>
    <row r="58" spans="1:23" x14ac:dyDescent="0.25">
      <c r="A58" s="97"/>
      <c r="B58" s="97"/>
      <c r="C58" s="35" t="s">
        <v>41</v>
      </c>
      <c r="D58" s="78">
        <v>120.6</v>
      </c>
      <c r="E58" s="78">
        <v>47.8</v>
      </c>
      <c r="F58" s="78">
        <v>386.3</v>
      </c>
      <c r="G58" s="78">
        <v>167.5</v>
      </c>
      <c r="H58" s="78">
        <v>2108.5</v>
      </c>
      <c r="I58" s="78">
        <v>234.5</v>
      </c>
      <c r="J58" s="78">
        <v>275.10000000000002</v>
      </c>
      <c r="K58" s="78">
        <v>0</v>
      </c>
      <c r="L58" s="78">
        <v>0</v>
      </c>
      <c r="M58" s="78">
        <v>3584.5</v>
      </c>
      <c r="N58" s="78">
        <v>77.3</v>
      </c>
      <c r="O58" s="78">
        <v>351</v>
      </c>
      <c r="P58" s="78">
        <v>0</v>
      </c>
      <c r="Q58" s="78">
        <v>55</v>
      </c>
      <c r="R58" s="78">
        <v>107</v>
      </c>
      <c r="S58" s="78">
        <v>171</v>
      </c>
      <c r="T58" s="78">
        <v>57</v>
      </c>
      <c r="U58" s="78">
        <v>45</v>
      </c>
      <c r="V58" s="78">
        <v>16</v>
      </c>
      <c r="W58" s="78">
        <v>13.7</v>
      </c>
    </row>
    <row r="59" spans="1:23" x14ac:dyDescent="0.25">
      <c r="A59" s="97"/>
      <c r="B59" s="97" t="str">
        <f>B53</f>
        <v>На 01 июля 2023</v>
      </c>
      <c r="C59" s="35" t="s">
        <v>40</v>
      </c>
      <c r="D59" s="78">
        <v>119.6</v>
      </c>
      <c r="E59" s="78">
        <v>36.1</v>
      </c>
      <c r="F59" s="78">
        <v>386</v>
      </c>
      <c r="G59" s="78">
        <v>155.5</v>
      </c>
      <c r="H59" s="78">
        <v>1978</v>
      </c>
      <c r="I59" s="78">
        <v>210.5</v>
      </c>
      <c r="J59" s="78">
        <v>258.5</v>
      </c>
      <c r="K59" s="81"/>
      <c r="L59" s="81"/>
      <c r="M59" s="78">
        <v>3473</v>
      </c>
      <c r="N59" s="78">
        <v>64.099999999999994</v>
      </c>
      <c r="O59" s="78">
        <v>240</v>
      </c>
      <c r="P59" s="81"/>
      <c r="Q59" s="78">
        <v>23</v>
      </c>
      <c r="R59" s="78">
        <v>45.5</v>
      </c>
      <c r="S59" s="78">
        <v>155</v>
      </c>
      <c r="T59" s="78">
        <v>30</v>
      </c>
      <c r="U59" s="78">
        <v>37.770000000000003</v>
      </c>
      <c r="V59" s="78">
        <v>11</v>
      </c>
      <c r="W59" s="78">
        <v>12.5</v>
      </c>
    </row>
    <row r="60" spans="1:23" x14ac:dyDescent="0.25">
      <c r="A60" s="97"/>
      <c r="B60" s="97"/>
      <c r="C60" s="35" t="s">
        <v>41</v>
      </c>
      <c r="D60" s="78">
        <v>120.6</v>
      </c>
      <c r="E60" s="78">
        <v>47.8</v>
      </c>
      <c r="F60" s="78">
        <v>399</v>
      </c>
      <c r="G60" s="78">
        <v>167.5</v>
      </c>
      <c r="H60" s="78">
        <v>2108.5</v>
      </c>
      <c r="I60" s="78">
        <v>234.5</v>
      </c>
      <c r="J60" s="78">
        <v>275.10000000000002</v>
      </c>
      <c r="K60" s="81"/>
      <c r="L60" s="81"/>
      <c r="M60" s="78">
        <v>3584.5</v>
      </c>
      <c r="N60" s="78">
        <v>77.3</v>
      </c>
      <c r="O60" s="78">
        <v>351</v>
      </c>
      <c r="P60" s="81"/>
      <c r="Q60" s="78">
        <v>55</v>
      </c>
      <c r="R60" s="78">
        <v>85.8</v>
      </c>
      <c r="S60" s="78">
        <v>183</v>
      </c>
      <c r="T60" s="78">
        <v>57</v>
      </c>
      <c r="U60" s="78">
        <v>45</v>
      </c>
      <c r="V60" s="78">
        <v>16</v>
      </c>
      <c r="W60" s="78">
        <v>13.7</v>
      </c>
    </row>
    <row r="61" spans="1:23" x14ac:dyDescent="0.25">
      <c r="A61" s="97"/>
      <c r="B61" s="97" t="s">
        <v>39</v>
      </c>
      <c r="C61" s="35" t="s">
        <v>40</v>
      </c>
      <c r="D61" s="79">
        <v>100</v>
      </c>
      <c r="E61" s="79">
        <v>100</v>
      </c>
      <c r="F61" s="79">
        <v>100</v>
      </c>
      <c r="G61" s="79">
        <v>100</v>
      </c>
      <c r="H61" s="79">
        <v>100</v>
      </c>
      <c r="I61" s="80">
        <v>99.76</v>
      </c>
      <c r="J61" s="80">
        <v>99.38</v>
      </c>
      <c r="K61" s="79">
        <v>0</v>
      </c>
      <c r="L61" s="79">
        <v>0</v>
      </c>
      <c r="M61" s="79">
        <v>100</v>
      </c>
      <c r="N61" s="79">
        <v>100</v>
      </c>
      <c r="O61" s="79">
        <v>100</v>
      </c>
      <c r="P61" s="79">
        <v>0</v>
      </c>
      <c r="Q61" s="80">
        <v>99.22</v>
      </c>
      <c r="R61" s="80">
        <v>68.73</v>
      </c>
      <c r="S61" s="79">
        <v>100</v>
      </c>
      <c r="T61" s="79">
        <v>100</v>
      </c>
      <c r="U61" s="79">
        <v>100</v>
      </c>
      <c r="V61" s="79">
        <v>100</v>
      </c>
      <c r="W61" s="79">
        <v>100</v>
      </c>
    </row>
    <row r="62" spans="1:23" x14ac:dyDescent="0.25">
      <c r="A62" s="97"/>
      <c r="B62" s="97"/>
      <c r="C62" s="35" t="s">
        <v>41</v>
      </c>
      <c r="D62" s="79">
        <v>100</v>
      </c>
      <c r="E62" s="79">
        <v>100</v>
      </c>
      <c r="F62" s="82">
        <v>103.29</v>
      </c>
      <c r="G62" s="79">
        <v>100</v>
      </c>
      <c r="H62" s="79">
        <v>100</v>
      </c>
      <c r="I62" s="79">
        <v>100</v>
      </c>
      <c r="J62" s="79">
        <v>100</v>
      </c>
      <c r="K62" s="79">
        <v>0</v>
      </c>
      <c r="L62" s="79">
        <v>0</v>
      </c>
      <c r="M62" s="79">
        <v>100</v>
      </c>
      <c r="N62" s="79">
        <v>100</v>
      </c>
      <c r="O62" s="79">
        <v>100</v>
      </c>
      <c r="P62" s="79">
        <v>0</v>
      </c>
      <c r="Q62" s="79">
        <v>100</v>
      </c>
      <c r="R62" s="80">
        <v>80.19</v>
      </c>
      <c r="S62" s="82">
        <v>107.02</v>
      </c>
      <c r="T62" s="79">
        <v>100</v>
      </c>
      <c r="U62" s="79">
        <v>100</v>
      </c>
      <c r="V62" s="79">
        <v>100</v>
      </c>
      <c r="W62" s="79">
        <v>100</v>
      </c>
    </row>
    <row r="63" spans="1:23" x14ac:dyDescent="0.25">
      <c r="A63" s="97" t="s">
        <v>12</v>
      </c>
      <c r="B63" s="97" t="str">
        <f>B57</f>
        <v>На 01 июня 2023</v>
      </c>
      <c r="C63" s="35" t="s">
        <v>40</v>
      </c>
      <c r="D63" s="78">
        <v>109</v>
      </c>
      <c r="E63" s="78">
        <v>41.36</v>
      </c>
      <c r="F63" s="78">
        <v>386</v>
      </c>
      <c r="G63" s="78">
        <v>112.7</v>
      </c>
      <c r="H63" s="78">
        <v>1959.59</v>
      </c>
      <c r="I63" s="78">
        <v>203.8</v>
      </c>
      <c r="J63" s="78">
        <v>228.72</v>
      </c>
      <c r="K63" s="78">
        <v>0</v>
      </c>
      <c r="L63" s="78">
        <v>0</v>
      </c>
      <c r="M63" s="78">
        <v>3393</v>
      </c>
      <c r="N63" s="78">
        <v>56</v>
      </c>
      <c r="O63" s="78">
        <v>226</v>
      </c>
      <c r="P63" s="78">
        <v>0</v>
      </c>
      <c r="Q63" s="78">
        <v>20</v>
      </c>
      <c r="R63" s="78">
        <v>69.819999999999993</v>
      </c>
      <c r="S63" s="78">
        <v>141.82</v>
      </c>
      <c r="T63" s="78">
        <v>46</v>
      </c>
      <c r="U63" s="78">
        <v>31</v>
      </c>
      <c r="V63" s="78">
        <v>10.4</v>
      </c>
      <c r="W63" s="78">
        <v>12.46</v>
      </c>
    </row>
    <row r="64" spans="1:23" x14ac:dyDescent="0.25">
      <c r="A64" s="97"/>
      <c r="B64" s="97"/>
      <c r="C64" s="35" t="s">
        <v>41</v>
      </c>
      <c r="D64" s="78">
        <v>112</v>
      </c>
      <c r="E64" s="78">
        <v>49.1</v>
      </c>
      <c r="F64" s="78">
        <v>386</v>
      </c>
      <c r="G64" s="78">
        <v>146.22</v>
      </c>
      <c r="H64" s="78">
        <v>2046</v>
      </c>
      <c r="I64" s="78">
        <v>244</v>
      </c>
      <c r="J64" s="78">
        <v>260</v>
      </c>
      <c r="K64" s="78">
        <v>0</v>
      </c>
      <c r="L64" s="78">
        <v>0</v>
      </c>
      <c r="M64" s="78">
        <v>3773</v>
      </c>
      <c r="N64" s="78">
        <v>77</v>
      </c>
      <c r="O64" s="78">
        <v>267</v>
      </c>
      <c r="P64" s="78">
        <v>0</v>
      </c>
      <c r="Q64" s="78">
        <v>27</v>
      </c>
      <c r="R64" s="78">
        <v>85.5</v>
      </c>
      <c r="S64" s="78">
        <v>166</v>
      </c>
      <c r="T64" s="78">
        <v>58</v>
      </c>
      <c r="U64" s="78">
        <v>40</v>
      </c>
      <c r="V64" s="78">
        <v>14</v>
      </c>
      <c r="W64" s="78">
        <v>14</v>
      </c>
    </row>
    <row r="65" spans="1:23" x14ac:dyDescent="0.25">
      <c r="A65" s="97"/>
      <c r="B65" s="97" t="str">
        <f>B59</f>
        <v>На 01 июля 2023</v>
      </c>
      <c r="C65" s="35" t="s">
        <v>40</v>
      </c>
      <c r="D65" s="78">
        <v>109</v>
      </c>
      <c r="E65" s="78">
        <v>41.36</v>
      </c>
      <c r="F65" s="78">
        <v>386</v>
      </c>
      <c r="G65" s="78">
        <v>112.7</v>
      </c>
      <c r="H65" s="78">
        <v>1959.59</v>
      </c>
      <c r="I65" s="78">
        <v>203.8</v>
      </c>
      <c r="J65" s="78">
        <v>228.72</v>
      </c>
      <c r="K65" s="78">
        <v>0</v>
      </c>
      <c r="L65" s="78">
        <v>0</v>
      </c>
      <c r="M65" s="78">
        <v>3393</v>
      </c>
      <c r="N65" s="78">
        <v>56</v>
      </c>
      <c r="O65" s="78">
        <v>226</v>
      </c>
      <c r="P65" s="78">
        <v>0</v>
      </c>
      <c r="Q65" s="78">
        <v>20</v>
      </c>
      <c r="R65" s="78">
        <v>69.819999999999993</v>
      </c>
      <c r="S65" s="78">
        <v>141.82</v>
      </c>
      <c r="T65" s="78">
        <v>46</v>
      </c>
      <c r="U65" s="78">
        <v>31</v>
      </c>
      <c r="V65" s="78">
        <v>10.4</v>
      </c>
      <c r="W65" s="78">
        <v>12.46</v>
      </c>
    </row>
    <row r="66" spans="1:23" x14ac:dyDescent="0.25">
      <c r="A66" s="97"/>
      <c r="B66" s="97"/>
      <c r="C66" s="35" t="s">
        <v>41</v>
      </c>
      <c r="D66" s="78">
        <v>112</v>
      </c>
      <c r="E66" s="78">
        <v>49.1</v>
      </c>
      <c r="F66" s="78">
        <v>386</v>
      </c>
      <c r="G66" s="78">
        <v>146.22</v>
      </c>
      <c r="H66" s="78">
        <v>2046</v>
      </c>
      <c r="I66" s="78">
        <v>244</v>
      </c>
      <c r="J66" s="78">
        <v>260</v>
      </c>
      <c r="K66" s="78">
        <v>0</v>
      </c>
      <c r="L66" s="78">
        <v>0</v>
      </c>
      <c r="M66" s="78">
        <v>3773</v>
      </c>
      <c r="N66" s="78">
        <v>77</v>
      </c>
      <c r="O66" s="78">
        <v>267</v>
      </c>
      <c r="P66" s="78">
        <v>0</v>
      </c>
      <c r="Q66" s="78">
        <v>27</v>
      </c>
      <c r="R66" s="78">
        <v>85.5</v>
      </c>
      <c r="S66" s="78">
        <v>166</v>
      </c>
      <c r="T66" s="78">
        <v>58</v>
      </c>
      <c r="U66" s="78">
        <v>40</v>
      </c>
      <c r="V66" s="78">
        <v>14</v>
      </c>
      <c r="W66" s="78">
        <v>14</v>
      </c>
    </row>
    <row r="67" spans="1:23" x14ac:dyDescent="0.25">
      <c r="A67" s="97"/>
      <c r="B67" s="97" t="s">
        <v>39</v>
      </c>
      <c r="C67" s="35" t="s">
        <v>40</v>
      </c>
      <c r="D67" s="79">
        <v>100</v>
      </c>
      <c r="E67" s="79">
        <v>100</v>
      </c>
      <c r="F67" s="79">
        <v>100</v>
      </c>
      <c r="G67" s="79">
        <v>100</v>
      </c>
      <c r="H67" s="79">
        <v>100</v>
      </c>
      <c r="I67" s="79">
        <v>100</v>
      </c>
      <c r="J67" s="79">
        <v>100</v>
      </c>
      <c r="K67" s="79">
        <v>0</v>
      </c>
      <c r="L67" s="79">
        <v>0</v>
      </c>
      <c r="M67" s="79">
        <v>100</v>
      </c>
      <c r="N67" s="79">
        <v>100</v>
      </c>
      <c r="O67" s="79">
        <v>100</v>
      </c>
      <c r="P67" s="79">
        <v>0</v>
      </c>
      <c r="Q67" s="79">
        <v>100</v>
      </c>
      <c r="R67" s="79">
        <v>100</v>
      </c>
      <c r="S67" s="79">
        <v>100</v>
      </c>
      <c r="T67" s="79">
        <v>100</v>
      </c>
      <c r="U67" s="79">
        <v>100</v>
      </c>
      <c r="V67" s="79">
        <v>100</v>
      </c>
      <c r="W67" s="79">
        <v>100</v>
      </c>
    </row>
    <row r="68" spans="1:23" x14ac:dyDescent="0.25">
      <c r="A68" s="97"/>
      <c r="B68" s="97"/>
      <c r="C68" s="35" t="s">
        <v>41</v>
      </c>
      <c r="D68" s="79">
        <v>100</v>
      </c>
      <c r="E68" s="79">
        <v>100</v>
      </c>
      <c r="F68" s="79">
        <v>100</v>
      </c>
      <c r="G68" s="79">
        <v>100</v>
      </c>
      <c r="H68" s="79">
        <v>100</v>
      </c>
      <c r="I68" s="79">
        <v>100</v>
      </c>
      <c r="J68" s="79">
        <v>100</v>
      </c>
      <c r="K68" s="79">
        <v>0</v>
      </c>
      <c r="L68" s="79">
        <v>0</v>
      </c>
      <c r="M68" s="79">
        <v>100</v>
      </c>
      <c r="N68" s="79">
        <v>100</v>
      </c>
      <c r="O68" s="79">
        <v>100</v>
      </c>
      <c r="P68" s="79">
        <v>0</v>
      </c>
      <c r="Q68" s="79">
        <v>100</v>
      </c>
      <c r="R68" s="79">
        <v>100</v>
      </c>
      <c r="S68" s="79">
        <v>100</v>
      </c>
      <c r="T68" s="79">
        <v>100</v>
      </c>
      <c r="U68" s="79">
        <v>100</v>
      </c>
      <c r="V68" s="79">
        <v>100</v>
      </c>
      <c r="W68" s="79">
        <v>100</v>
      </c>
    </row>
    <row r="69" spans="1:23" x14ac:dyDescent="0.25">
      <c r="A69" s="97" t="s">
        <v>13</v>
      </c>
      <c r="B69" s="97" t="str">
        <f>B63</f>
        <v>На 01 июня 2023</v>
      </c>
      <c r="C69" s="35" t="s">
        <v>40</v>
      </c>
      <c r="D69" s="78">
        <v>0</v>
      </c>
      <c r="E69" s="78">
        <v>89.52</v>
      </c>
      <c r="F69" s="78">
        <v>756.67</v>
      </c>
      <c r="G69" s="78">
        <v>88.56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3971.59</v>
      </c>
      <c r="N69" s="78">
        <v>95.55</v>
      </c>
      <c r="O69" s="78">
        <v>361.46</v>
      </c>
      <c r="P69" s="78">
        <v>218.46</v>
      </c>
      <c r="Q69" s="78">
        <v>76.23</v>
      </c>
      <c r="R69" s="78">
        <v>95.84</v>
      </c>
      <c r="S69" s="78">
        <v>0</v>
      </c>
      <c r="T69" s="78">
        <v>74.09</v>
      </c>
      <c r="U69" s="78">
        <v>64.680000000000007</v>
      </c>
      <c r="V69" s="78">
        <v>26.64</v>
      </c>
      <c r="W69" s="78">
        <v>38.58</v>
      </c>
    </row>
    <row r="70" spans="1:23" x14ac:dyDescent="0.25">
      <c r="A70" s="97"/>
      <c r="B70" s="97"/>
      <c r="C70" s="35" t="s">
        <v>41</v>
      </c>
      <c r="D70" s="78">
        <v>0</v>
      </c>
      <c r="E70" s="78">
        <v>89.52</v>
      </c>
      <c r="F70" s="78">
        <v>756.67</v>
      </c>
      <c r="G70" s="78">
        <v>88.56</v>
      </c>
      <c r="H70" s="78">
        <v>0</v>
      </c>
      <c r="I70" s="78">
        <v>0</v>
      </c>
      <c r="J70" s="78">
        <v>0</v>
      </c>
      <c r="K70" s="78">
        <v>0</v>
      </c>
      <c r="L70" s="78">
        <v>0</v>
      </c>
      <c r="M70" s="78">
        <v>4596.08</v>
      </c>
      <c r="N70" s="78">
        <v>95.55</v>
      </c>
      <c r="O70" s="78">
        <v>361.46</v>
      </c>
      <c r="P70" s="78">
        <v>218.46</v>
      </c>
      <c r="Q70" s="78">
        <v>99.47</v>
      </c>
      <c r="R70" s="78">
        <v>95.84</v>
      </c>
      <c r="S70" s="78">
        <v>0</v>
      </c>
      <c r="T70" s="78">
        <v>74.09</v>
      </c>
      <c r="U70" s="78">
        <v>64.680000000000007</v>
      </c>
      <c r="V70" s="78">
        <v>26.64</v>
      </c>
      <c r="W70" s="78">
        <v>38.58</v>
      </c>
    </row>
    <row r="71" spans="1:23" x14ac:dyDescent="0.25">
      <c r="A71" s="97"/>
      <c r="B71" s="97" t="str">
        <f>B65</f>
        <v>На 01 июля 2023</v>
      </c>
      <c r="C71" s="35" t="s">
        <v>40</v>
      </c>
      <c r="D71" s="78">
        <v>0</v>
      </c>
      <c r="E71" s="81"/>
      <c r="F71" s="78">
        <v>756.67</v>
      </c>
      <c r="G71" s="78">
        <v>88.56</v>
      </c>
      <c r="H71" s="81"/>
      <c r="I71" s="81"/>
      <c r="J71" s="78">
        <v>308.33999999999997</v>
      </c>
      <c r="K71" s="81"/>
      <c r="L71" s="81"/>
      <c r="M71" s="78">
        <v>3971.59</v>
      </c>
      <c r="N71" s="78">
        <v>107.42</v>
      </c>
      <c r="O71" s="81"/>
      <c r="P71" s="78">
        <v>42.49</v>
      </c>
      <c r="Q71" s="78">
        <v>76.23</v>
      </c>
      <c r="R71" s="78">
        <v>95.84</v>
      </c>
      <c r="S71" s="81"/>
      <c r="T71" s="78">
        <v>74.09</v>
      </c>
      <c r="U71" s="78">
        <v>64.680000000000007</v>
      </c>
      <c r="V71" s="78">
        <v>26.64</v>
      </c>
      <c r="W71" s="78">
        <v>38.58</v>
      </c>
    </row>
    <row r="72" spans="1:23" x14ac:dyDescent="0.25">
      <c r="A72" s="97"/>
      <c r="B72" s="97"/>
      <c r="C72" s="35" t="s">
        <v>41</v>
      </c>
      <c r="D72" s="78">
        <v>0</v>
      </c>
      <c r="E72" s="81"/>
      <c r="F72" s="78">
        <v>756.67</v>
      </c>
      <c r="G72" s="78">
        <v>88.56</v>
      </c>
      <c r="H72" s="81"/>
      <c r="I72" s="81"/>
      <c r="J72" s="78">
        <v>308.33999999999997</v>
      </c>
      <c r="K72" s="81"/>
      <c r="L72" s="81"/>
      <c r="M72" s="78">
        <v>4596.08</v>
      </c>
      <c r="N72" s="78">
        <v>107.42</v>
      </c>
      <c r="O72" s="81"/>
      <c r="P72" s="78">
        <v>42.49</v>
      </c>
      <c r="Q72" s="78">
        <v>76.23</v>
      </c>
      <c r="R72" s="78">
        <v>95.84</v>
      </c>
      <c r="S72" s="81"/>
      <c r="T72" s="78">
        <v>74.09</v>
      </c>
      <c r="U72" s="78">
        <v>64.680000000000007</v>
      </c>
      <c r="V72" s="78">
        <v>26.64</v>
      </c>
      <c r="W72" s="78">
        <v>38.58</v>
      </c>
    </row>
    <row r="73" spans="1:23" x14ac:dyDescent="0.25">
      <c r="A73" s="97"/>
      <c r="B73" s="97" t="s">
        <v>39</v>
      </c>
      <c r="C73" s="35" t="s">
        <v>40</v>
      </c>
      <c r="D73" s="79">
        <v>0</v>
      </c>
      <c r="E73" s="79">
        <v>0</v>
      </c>
      <c r="F73" s="79">
        <v>100</v>
      </c>
      <c r="G73" s="79">
        <v>100</v>
      </c>
      <c r="H73" s="79">
        <v>0</v>
      </c>
      <c r="I73" s="79">
        <v>0</v>
      </c>
      <c r="J73" s="79">
        <v>0</v>
      </c>
      <c r="K73" s="79">
        <v>0</v>
      </c>
      <c r="L73" s="79">
        <v>0</v>
      </c>
      <c r="M73" s="79">
        <v>100</v>
      </c>
      <c r="N73" s="82">
        <v>112.42</v>
      </c>
      <c r="O73" s="79">
        <v>0</v>
      </c>
      <c r="P73" s="80">
        <v>19.45</v>
      </c>
      <c r="Q73" s="79">
        <v>100</v>
      </c>
      <c r="R73" s="79">
        <v>100</v>
      </c>
      <c r="S73" s="79">
        <v>0</v>
      </c>
      <c r="T73" s="79">
        <v>100</v>
      </c>
      <c r="U73" s="79">
        <v>100</v>
      </c>
      <c r="V73" s="79">
        <v>100</v>
      </c>
      <c r="W73" s="79">
        <v>100</v>
      </c>
    </row>
    <row r="74" spans="1:23" x14ac:dyDescent="0.25">
      <c r="A74" s="97"/>
      <c r="B74" s="97"/>
      <c r="C74" s="35" t="s">
        <v>41</v>
      </c>
      <c r="D74" s="79">
        <v>0</v>
      </c>
      <c r="E74" s="79">
        <v>0</v>
      </c>
      <c r="F74" s="79">
        <v>100</v>
      </c>
      <c r="G74" s="79">
        <v>100</v>
      </c>
      <c r="H74" s="79">
        <v>0</v>
      </c>
      <c r="I74" s="79">
        <v>0</v>
      </c>
      <c r="J74" s="79">
        <v>0</v>
      </c>
      <c r="K74" s="79">
        <v>0</v>
      </c>
      <c r="L74" s="79">
        <v>0</v>
      </c>
      <c r="M74" s="79">
        <v>100</v>
      </c>
      <c r="N74" s="82">
        <v>112.42</v>
      </c>
      <c r="O74" s="79">
        <v>0</v>
      </c>
      <c r="P74" s="80">
        <v>19.45</v>
      </c>
      <c r="Q74" s="80">
        <v>76.64</v>
      </c>
      <c r="R74" s="79">
        <v>100</v>
      </c>
      <c r="S74" s="79">
        <v>0</v>
      </c>
      <c r="T74" s="79">
        <v>100</v>
      </c>
      <c r="U74" s="79">
        <v>100</v>
      </c>
      <c r="V74" s="79">
        <v>100</v>
      </c>
      <c r="W74" s="79">
        <v>100</v>
      </c>
    </row>
    <row r="75" spans="1:23" x14ac:dyDescent="0.25">
      <c r="A75" s="97" t="s">
        <v>14</v>
      </c>
      <c r="B75" s="97" t="str">
        <f>B69</f>
        <v>На 01 июня 2023</v>
      </c>
      <c r="C75" s="35" t="s">
        <v>40</v>
      </c>
      <c r="D75" s="78">
        <v>0</v>
      </c>
      <c r="E75" s="78">
        <v>55.6</v>
      </c>
      <c r="F75" s="78">
        <v>443.66</v>
      </c>
      <c r="G75" s="78">
        <v>65.3</v>
      </c>
      <c r="H75" s="78">
        <v>2456.1999999999998</v>
      </c>
      <c r="I75" s="78">
        <v>0</v>
      </c>
      <c r="J75" s="78">
        <v>0</v>
      </c>
      <c r="K75" s="78">
        <v>0</v>
      </c>
      <c r="L75" s="78">
        <v>0</v>
      </c>
      <c r="M75" s="78">
        <v>3977.8</v>
      </c>
      <c r="N75" s="78">
        <v>88</v>
      </c>
      <c r="O75" s="78">
        <v>239.6</v>
      </c>
      <c r="P75" s="78">
        <v>123.4</v>
      </c>
      <c r="Q75" s="78">
        <v>15</v>
      </c>
      <c r="R75" s="78">
        <v>66.099999999999994</v>
      </c>
      <c r="S75" s="78">
        <v>183</v>
      </c>
      <c r="T75" s="78">
        <v>45</v>
      </c>
      <c r="U75" s="78">
        <v>30</v>
      </c>
      <c r="V75" s="78">
        <v>11.5</v>
      </c>
      <c r="W75" s="78">
        <v>16</v>
      </c>
    </row>
    <row r="76" spans="1:23" x14ac:dyDescent="0.25">
      <c r="A76" s="97"/>
      <c r="B76" s="97"/>
      <c r="C76" s="35" t="s">
        <v>41</v>
      </c>
      <c r="D76" s="78">
        <v>0</v>
      </c>
      <c r="E76" s="78">
        <v>55.6</v>
      </c>
      <c r="F76" s="78">
        <v>445.6</v>
      </c>
      <c r="G76" s="78">
        <v>65.3</v>
      </c>
      <c r="H76" s="78">
        <v>2456.1999999999998</v>
      </c>
      <c r="I76" s="78">
        <v>0</v>
      </c>
      <c r="J76" s="78">
        <v>0</v>
      </c>
      <c r="K76" s="78">
        <v>0</v>
      </c>
      <c r="L76" s="78">
        <v>0</v>
      </c>
      <c r="M76" s="78">
        <v>3977.8</v>
      </c>
      <c r="N76" s="78">
        <v>89.4</v>
      </c>
      <c r="O76" s="78">
        <v>285</v>
      </c>
      <c r="P76" s="78">
        <v>123.4</v>
      </c>
      <c r="Q76" s="78">
        <v>20</v>
      </c>
      <c r="R76" s="78">
        <v>119.24</v>
      </c>
      <c r="S76" s="78">
        <v>210</v>
      </c>
      <c r="T76" s="78">
        <v>51.5</v>
      </c>
      <c r="U76" s="78">
        <v>44</v>
      </c>
      <c r="V76" s="78">
        <v>13.4</v>
      </c>
      <c r="W76" s="78">
        <v>37</v>
      </c>
    </row>
    <row r="77" spans="1:23" x14ac:dyDescent="0.25">
      <c r="A77" s="97"/>
      <c r="B77" s="97" t="str">
        <f>B71</f>
        <v>На 01 июля 2023</v>
      </c>
      <c r="C77" s="35" t="s">
        <v>40</v>
      </c>
      <c r="D77" s="81"/>
      <c r="E77" s="78">
        <v>55.6</v>
      </c>
      <c r="F77" s="78">
        <v>443.66</v>
      </c>
      <c r="G77" s="78">
        <v>65.3</v>
      </c>
      <c r="H77" s="78">
        <v>2018.6</v>
      </c>
      <c r="I77" s="81"/>
      <c r="J77" s="81"/>
      <c r="K77" s="81"/>
      <c r="L77" s="81"/>
      <c r="M77" s="78">
        <v>3977.8</v>
      </c>
      <c r="N77" s="78">
        <v>88</v>
      </c>
      <c r="O77" s="78">
        <v>246.7</v>
      </c>
      <c r="P77" s="78">
        <v>123.4</v>
      </c>
      <c r="Q77" s="78">
        <v>15</v>
      </c>
      <c r="R77" s="78">
        <v>66.099999999999994</v>
      </c>
      <c r="S77" s="78">
        <v>183</v>
      </c>
      <c r="T77" s="78">
        <v>45</v>
      </c>
      <c r="U77" s="78">
        <v>30</v>
      </c>
      <c r="V77" s="78">
        <v>11.5</v>
      </c>
      <c r="W77" s="78">
        <v>16</v>
      </c>
    </row>
    <row r="78" spans="1:23" x14ac:dyDescent="0.25">
      <c r="A78" s="97"/>
      <c r="B78" s="97"/>
      <c r="C78" s="35" t="s">
        <v>41</v>
      </c>
      <c r="D78" s="81"/>
      <c r="E78" s="78">
        <v>55.6</v>
      </c>
      <c r="F78" s="78">
        <v>445.6</v>
      </c>
      <c r="G78" s="78">
        <v>65.3</v>
      </c>
      <c r="H78" s="78">
        <v>2456.1999999999998</v>
      </c>
      <c r="I78" s="81"/>
      <c r="J78" s="81"/>
      <c r="K78" s="81"/>
      <c r="L78" s="81"/>
      <c r="M78" s="78">
        <v>3977.8</v>
      </c>
      <c r="N78" s="78">
        <v>89.4</v>
      </c>
      <c r="O78" s="78">
        <v>285</v>
      </c>
      <c r="P78" s="78">
        <v>123.4</v>
      </c>
      <c r="Q78" s="78">
        <v>20</v>
      </c>
      <c r="R78" s="78">
        <v>119.24</v>
      </c>
      <c r="S78" s="78">
        <v>210</v>
      </c>
      <c r="T78" s="78">
        <v>51.5</v>
      </c>
      <c r="U78" s="78">
        <v>44</v>
      </c>
      <c r="V78" s="78">
        <v>13.4</v>
      </c>
      <c r="W78" s="78">
        <v>37</v>
      </c>
    </row>
    <row r="79" spans="1:23" x14ac:dyDescent="0.25">
      <c r="A79" s="97"/>
      <c r="B79" s="97" t="s">
        <v>39</v>
      </c>
      <c r="C79" s="35" t="s">
        <v>40</v>
      </c>
      <c r="D79" s="79">
        <v>0</v>
      </c>
      <c r="E79" s="79">
        <v>100</v>
      </c>
      <c r="F79" s="79">
        <v>100</v>
      </c>
      <c r="G79" s="79">
        <v>100</v>
      </c>
      <c r="H79" s="80">
        <v>82.18</v>
      </c>
      <c r="I79" s="79">
        <v>0</v>
      </c>
      <c r="J79" s="79">
        <v>0</v>
      </c>
      <c r="K79" s="79">
        <v>0</v>
      </c>
      <c r="L79" s="79">
        <v>0</v>
      </c>
      <c r="M79" s="79">
        <v>100</v>
      </c>
      <c r="N79" s="79">
        <v>100</v>
      </c>
      <c r="O79" s="82">
        <v>102.96</v>
      </c>
      <c r="P79" s="79">
        <v>100</v>
      </c>
      <c r="Q79" s="79">
        <v>100</v>
      </c>
      <c r="R79" s="79">
        <v>100</v>
      </c>
      <c r="S79" s="79">
        <v>100</v>
      </c>
      <c r="T79" s="79">
        <v>100</v>
      </c>
      <c r="U79" s="79">
        <v>100</v>
      </c>
      <c r="V79" s="79">
        <v>100</v>
      </c>
      <c r="W79" s="79">
        <v>100</v>
      </c>
    </row>
    <row r="80" spans="1:23" x14ac:dyDescent="0.25">
      <c r="A80" s="97"/>
      <c r="B80" s="97"/>
      <c r="C80" s="35" t="s">
        <v>41</v>
      </c>
      <c r="D80" s="79">
        <v>0</v>
      </c>
      <c r="E80" s="79">
        <v>100</v>
      </c>
      <c r="F80" s="79">
        <v>100</v>
      </c>
      <c r="G80" s="79">
        <v>100</v>
      </c>
      <c r="H80" s="79">
        <v>100</v>
      </c>
      <c r="I80" s="79">
        <v>0</v>
      </c>
      <c r="J80" s="79">
        <v>0</v>
      </c>
      <c r="K80" s="79">
        <v>0</v>
      </c>
      <c r="L80" s="79">
        <v>0</v>
      </c>
      <c r="M80" s="79">
        <v>100</v>
      </c>
      <c r="N80" s="79">
        <v>100</v>
      </c>
      <c r="O80" s="79">
        <v>100</v>
      </c>
      <c r="P80" s="79">
        <v>100</v>
      </c>
      <c r="Q80" s="79">
        <v>100</v>
      </c>
      <c r="R80" s="79">
        <v>100</v>
      </c>
      <c r="S80" s="79">
        <v>100</v>
      </c>
      <c r="T80" s="79">
        <v>100</v>
      </c>
      <c r="U80" s="79">
        <v>100</v>
      </c>
      <c r="V80" s="79">
        <v>100</v>
      </c>
      <c r="W80" s="79">
        <v>100</v>
      </c>
    </row>
    <row r="81" spans="1:23" x14ac:dyDescent="0.25">
      <c r="A81" s="97" t="s">
        <v>15</v>
      </c>
      <c r="B81" s="97" t="str">
        <f>B75</f>
        <v>На 01 июня 2023</v>
      </c>
      <c r="C81" s="35" t="s">
        <v>40</v>
      </c>
      <c r="D81" s="78">
        <v>98</v>
      </c>
      <c r="E81" s="78">
        <v>42</v>
      </c>
      <c r="F81" s="78">
        <v>333</v>
      </c>
      <c r="G81" s="78">
        <v>146</v>
      </c>
      <c r="H81" s="78">
        <v>1904</v>
      </c>
      <c r="I81" s="78">
        <v>195</v>
      </c>
      <c r="J81" s="78">
        <v>242</v>
      </c>
      <c r="K81" s="78">
        <v>0</v>
      </c>
      <c r="L81" s="78">
        <v>0</v>
      </c>
      <c r="M81" s="78">
        <v>3238</v>
      </c>
      <c r="N81" s="78">
        <v>55</v>
      </c>
      <c r="O81" s="78">
        <v>235</v>
      </c>
      <c r="P81" s="78">
        <v>89</v>
      </c>
      <c r="Q81" s="78">
        <v>17</v>
      </c>
      <c r="R81" s="78">
        <v>70</v>
      </c>
      <c r="S81" s="78">
        <v>143</v>
      </c>
      <c r="T81" s="78">
        <v>46.33</v>
      </c>
      <c r="U81" s="78">
        <v>36</v>
      </c>
      <c r="V81" s="78">
        <v>15.62</v>
      </c>
      <c r="W81" s="78">
        <v>14.62</v>
      </c>
    </row>
    <row r="82" spans="1:23" x14ac:dyDescent="0.25">
      <c r="A82" s="97"/>
      <c r="B82" s="97"/>
      <c r="C82" s="35" t="s">
        <v>41</v>
      </c>
      <c r="D82" s="78">
        <v>120</v>
      </c>
      <c r="E82" s="78">
        <v>66</v>
      </c>
      <c r="F82" s="78">
        <v>386</v>
      </c>
      <c r="G82" s="78">
        <v>192</v>
      </c>
      <c r="H82" s="78">
        <v>2125</v>
      </c>
      <c r="I82" s="78">
        <v>237</v>
      </c>
      <c r="J82" s="78">
        <v>270</v>
      </c>
      <c r="K82" s="78">
        <v>0</v>
      </c>
      <c r="L82" s="78">
        <v>0</v>
      </c>
      <c r="M82" s="78">
        <v>3698</v>
      </c>
      <c r="N82" s="78">
        <v>81</v>
      </c>
      <c r="O82" s="78">
        <v>245</v>
      </c>
      <c r="P82" s="78">
        <v>89</v>
      </c>
      <c r="Q82" s="78">
        <v>29</v>
      </c>
      <c r="R82" s="78">
        <v>131</v>
      </c>
      <c r="S82" s="78">
        <v>160</v>
      </c>
      <c r="T82" s="78">
        <v>55</v>
      </c>
      <c r="U82" s="78">
        <v>55</v>
      </c>
      <c r="V82" s="78">
        <v>33.299999999999997</v>
      </c>
      <c r="W82" s="78">
        <v>33</v>
      </c>
    </row>
    <row r="83" spans="1:23" x14ac:dyDescent="0.25">
      <c r="A83" s="97"/>
      <c r="B83" s="97" t="str">
        <f>B77</f>
        <v>На 01 июля 2023</v>
      </c>
      <c r="C83" s="35" t="s">
        <v>40</v>
      </c>
      <c r="D83" s="78">
        <v>102</v>
      </c>
      <c r="E83" s="78">
        <v>65</v>
      </c>
      <c r="F83" s="78">
        <v>333</v>
      </c>
      <c r="G83" s="78">
        <v>146</v>
      </c>
      <c r="H83" s="78">
        <v>1920</v>
      </c>
      <c r="I83" s="78">
        <v>195</v>
      </c>
      <c r="J83" s="78">
        <v>260</v>
      </c>
      <c r="K83" s="81"/>
      <c r="L83" s="81"/>
      <c r="M83" s="78">
        <v>3238</v>
      </c>
      <c r="N83" s="78">
        <v>55</v>
      </c>
      <c r="O83" s="78">
        <v>235</v>
      </c>
      <c r="P83" s="78">
        <v>89</v>
      </c>
      <c r="Q83" s="78">
        <v>17</v>
      </c>
      <c r="R83" s="78">
        <v>72</v>
      </c>
      <c r="S83" s="78">
        <v>146</v>
      </c>
      <c r="T83" s="78">
        <v>46.33</v>
      </c>
      <c r="U83" s="78">
        <v>36</v>
      </c>
      <c r="V83" s="78">
        <v>15.62</v>
      </c>
      <c r="W83" s="78">
        <v>14.62</v>
      </c>
    </row>
    <row r="84" spans="1:23" x14ac:dyDescent="0.25">
      <c r="A84" s="97"/>
      <c r="B84" s="97"/>
      <c r="C84" s="35" t="s">
        <v>41</v>
      </c>
      <c r="D84" s="78">
        <v>120</v>
      </c>
      <c r="E84" s="78">
        <v>71.77</v>
      </c>
      <c r="F84" s="78">
        <v>386</v>
      </c>
      <c r="G84" s="78">
        <v>192</v>
      </c>
      <c r="H84" s="78">
        <v>2076.6</v>
      </c>
      <c r="I84" s="78">
        <v>237</v>
      </c>
      <c r="J84" s="78">
        <v>270</v>
      </c>
      <c r="K84" s="81"/>
      <c r="L84" s="81"/>
      <c r="M84" s="78">
        <v>3599</v>
      </c>
      <c r="N84" s="78">
        <v>81</v>
      </c>
      <c r="O84" s="78">
        <v>245</v>
      </c>
      <c r="P84" s="78">
        <v>89</v>
      </c>
      <c r="Q84" s="78">
        <v>29</v>
      </c>
      <c r="R84" s="78">
        <v>131</v>
      </c>
      <c r="S84" s="78">
        <v>184</v>
      </c>
      <c r="T84" s="78">
        <v>55</v>
      </c>
      <c r="U84" s="78">
        <v>50</v>
      </c>
      <c r="V84" s="78">
        <v>26</v>
      </c>
      <c r="W84" s="78">
        <v>26</v>
      </c>
    </row>
    <row r="85" spans="1:23" x14ac:dyDescent="0.25">
      <c r="A85" s="97"/>
      <c r="B85" s="97" t="s">
        <v>39</v>
      </c>
      <c r="C85" s="35" t="s">
        <v>40</v>
      </c>
      <c r="D85" s="82">
        <v>104.08</v>
      </c>
      <c r="E85" s="82">
        <v>154.76</v>
      </c>
      <c r="F85" s="79">
        <v>100</v>
      </c>
      <c r="G85" s="79">
        <v>100</v>
      </c>
      <c r="H85" s="82">
        <v>100.84</v>
      </c>
      <c r="I85" s="79">
        <v>100</v>
      </c>
      <c r="J85" s="82">
        <v>107.44</v>
      </c>
      <c r="K85" s="79">
        <v>0</v>
      </c>
      <c r="L85" s="79">
        <v>0</v>
      </c>
      <c r="M85" s="79">
        <v>100</v>
      </c>
      <c r="N85" s="79">
        <v>100</v>
      </c>
      <c r="O85" s="79">
        <v>100</v>
      </c>
      <c r="P85" s="79">
        <v>100</v>
      </c>
      <c r="Q85" s="79">
        <v>100</v>
      </c>
      <c r="R85" s="82">
        <v>102.86</v>
      </c>
      <c r="S85" s="82">
        <v>102.1</v>
      </c>
      <c r="T85" s="79">
        <v>100</v>
      </c>
      <c r="U85" s="79">
        <v>100</v>
      </c>
      <c r="V85" s="79">
        <v>100</v>
      </c>
      <c r="W85" s="79">
        <v>100</v>
      </c>
    </row>
    <row r="86" spans="1:23" x14ac:dyDescent="0.25">
      <c r="A86" s="97"/>
      <c r="B86" s="97"/>
      <c r="C86" s="35" t="s">
        <v>41</v>
      </c>
      <c r="D86" s="79">
        <v>100</v>
      </c>
      <c r="E86" s="82">
        <v>108.74</v>
      </c>
      <c r="F86" s="79">
        <v>100</v>
      </c>
      <c r="G86" s="79">
        <v>100</v>
      </c>
      <c r="H86" s="80">
        <v>97.72</v>
      </c>
      <c r="I86" s="79">
        <v>100</v>
      </c>
      <c r="J86" s="79">
        <v>100</v>
      </c>
      <c r="K86" s="79">
        <v>0</v>
      </c>
      <c r="L86" s="79">
        <v>0</v>
      </c>
      <c r="M86" s="80">
        <v>97.32</v>
      </c>
      <c r="N86" s="79">
        <v>100</v>
      </c>
      <c r="O86" s="79">
        <v>100</v>
      </c>
      <c r="P86" s="79">
        <v>100</v>
      </c>
      <c r="Q86" s="79">
        <v>100</v>
      </c>
      <c r="R86" s="79">
        <v>100</v>
      </c>
      <c r="S86" s="82">
        <v>115</v>
      </c>
      <c r="T86" s="79">
        <v>100</v>
      </c>
      <c r="U86" s="80">
        <v>90.91</v>
      </c>
      <c r="V86" s="80">
        <v>78.08</v>
      </c>
      <c r="W86" s="80">
        <v>78.790000000000006</v>
      </c>
    </row>
    <row r="87" spans="1:23" x14ac:dyDescent="0.25">
      <c r="A87" s="97" t="s">
        <v>16</v>
      </c>
      <c r="B87" s="97" t="str">
        <f>B81</f>
        <v>На 01 июня 2023</v>
      </c>
      <c r="C87" s="35" t="s">
        <v>40</v>
      </c>
      <c r="D87" s="78">
        <v>130.15</v>
      </c>
      <c r="E87" s="78">
        <v>56.7</v>
      </c>
      <c r="F87" s="78">
        <v>369.35</v>
      </c>
      <c r="G87" s="78">
        <v>59.65</v>
      </c>
      <c r="H87" s="78">
        <v>2169.98</v>
      </c>
      <c r="I87" s="78">
        <v>234.84</v>
      </c>
      <c r="J87" s="78">
        <v>258</v>
      </c>
      <c r="K87" s="78">
        <v>0</v>
      </c>
      <c r="L87" s="78">
        <v>0</v>
      </c>
      <c r="M87" s="78">
        <v>3437</v>
      </c>
      <c r="N87" s="78">
        <v>66.599999999999994</v>
      </c>
      <c r="O87" s="78">
        <v>265.25</v>
      </c>
      <c r="P87" s="78">
        <v>295</v>
      </c>
      <c r="Q87" s="78">
        <v>25.15</v>
      </c>
      <c r="R87" s="78">
        <v>63.26</v>
      </c>
      <c r="S87" s="78">
        <v>161.34</v>
      </c>
      <c r="T87" s="78">
        <v>37</v>
      </c>
      <c r="U87" s="78">
        <v>36.25</v>
      </c>
      <c r="V87" s="78">
        <v>13.25</v>
      </c>
      <c r="W87" s="78">
        <v>16.149999999999999</v>
      </c>
    </row>
    <row r="88" spans="1:23" x14ac:dyDescent="0.25">
      <c r="A88" s="97"/>
      <c r="B88" s="97"/>
      <c r="C88" s="35" t="s">
        <v>41</v>
      </c>
      <c r="D88" s="78">
        <v>140.22999999999999</v>
      </c>
      <c r="E88" s="78">
        <v>60.15</v>
      </c>
      <c r="F88" s="78">
        <v>465.34</v>
      </c>
      <c r="G88" s="78">
        <v>69.239999999999995</v>
      </c>
      <c r="H88" s="78">
        <v>2210</v>
      </c>
      <c r="I88" s="78">
        <v>487.25</v>
      </c>
      <c r="J88" s="78">
        <v>303.14999999999998</v>
      </c>
      <c r="K88" s="78">
        <v>0</v>
      </c>
      <c r="L88" s="78">
        <v>0</v>
      </c>
      <c r="M88" s="78">
        <v>3458</v>
      </c>
      <c r="N88" s="78">
        <v>73.2</v>
      </c>
      <c r="O88" s="78">
        <v>302</v>
      </c>
      <c r="P88" s="78">
        <v>322.14999999999998</v>
      </c>
      <c r="Q88" s="78">
        <v>25.15</v>
      </c>
      <c r="R88" s="78">
        <v>65.23</v>
      </c>
      <c r="S88" s="78">
        <v>164.45</v>
      </c>
      <c r="T88" s="78">
        <v>46.23</v>
      </c>
      <c r="U88" s="78">
        <v>41.25</v>
      </c>
      <c r="V88" s="78">
        <v>27.05</v>
      </c>
      <c r="W88" s="78">
        <v>17.45</v>
      </c>
    </row>
    <row r="89" spans="1:23" x14ac:dyDescent="0.25">
      <c r="A89" s="97"/>
      <c r="B89" s="97" t="str">
        <f>B83</f>
        <v>На 01 июля 2023</v>
      </c>
      <c r="C89" s="35" t="s">
        <v>40</v>
      </c>
      <c r="D89" s="78">
        <v>130.15</v>
      </c>
      <c r="E89" s="78">
        <v>56.7</v>
      </c>
      <c r="F89" s="78">
        <v>369.35</v>
      </c>
      <c r="G89" s="78">
        <v>59.65</v>
      </c>
      <c r="H89" s="78">
        <v>2169.98</v>
      </c>
      <c r="I89" s="78">
        <v>234.84</v>
      </c>
      <c r="J89" s="78">
        <v>258</v>
      </c>
      <c r="K89" s="81"/>
      <c r="L89" s="81"/>
      <c r="M89" s="78">
        <v>3437</v>
      </c>
      <c r="N89" s="78">
        <v>66.599999999999994</v>
      </c>
      <c r="O89" s="78">
        <v>265.25</v>
      </c>
      <c r="P89" s="78">
        <v>295</v>
      </c>
      <c r="Q89" s="78">
        <v>25.15</v>
      </c>
      <c r="R89" s="78">
        <v>63.26</v>
      </c>
      <c r="S89" s="78">
        <v>161.34</v>
      </c>
      <c r="T89" s="78">
        <v>37</v>
      </c>
      <c r="U89" s="78">
        <v>36.25</v>
      </c>
      <c r="V89" s="78">
        <v>13.25</v>
      </c>
      <c r="W89" s="78">
        <v>16.149999999999999</v>
      </c>
    </row>
    <row r="90" spans="1:23" x14ac:dyDescent="0.25">
      <c r="A90" s="97"/>
      <c r="B90" s="97"/>
      <c r="C90" s="35" t="s">
        <v>41</v>
      </c>
      <c r="D90" s="78">
        <v>140.22999999999999</v>
      </c>
      <c r="E90" s="78">
        <v>60.15</v>
      </c>
      <c r="F90" s="78">
        <v>465.34</v>
      </c>
      <c r="G90" s="78">
        <v>69.239999999999995</v>
      </c>
      <c r="H90" s="78">
        <v>2210</v>
      </c>
      <c r="I90" s="78">
        <v>487.25</v>
      </c>
      <c r="J90" s="78">
        <v>303.14999999999998</v>
      </c>
      <c r="K90" s="81"/>
      <c r="L90" s="81"/>
      <c r="M90" s="78">
        <v>3458</v>
      </c>
      <c r="N90" s="78">
        <v>73.2</v>
      </c>
      <c r="O90" s="78">
        <v>302</v>
      </c>
      <c r="P90" s="78">
        <v>322.14999999999998</v>
      </c>
      <c r="Q90" s="78">
        <v>25.15</v>
      </c>
      <c r="R90" s="78">
        <v>65.23</v>
      </c>
      <c r="S90" s="78">
        <v>164.45</v>
      </c>
      <c r="T90" s="78">
        <v>46.23</v>
      </c>
      <c r="U90" s="78">
        <v>41.25</v>
      </c>
      <c r="V90" s="78">
        <v>27.05</v>
      </c>
      <c r="W90" s="78">
        <v>17.45</v>
      </c>
    </row>
    <row r="91" spans="1:23" x14ac:dyDescent="0.25">
      <c r="A91" s="97"/>
      <c r="B91" s="97" t="s">
        <v>39</v>
      </c>
      <c r="C91" s="35" t="s">
        <v>40</v>
      </c>
      <c r="D91" s="79">
        <v>100</v>
      </c>
      <c r="E91" s="79">
        <v>100</v>
      </c>
      <c r="F91" s="79">
        <v>100</v>
      </c>
      <c r="G91" s="79">
        <v>100</v>
      </c>
      <c r="H91" s="79">
        <v>100</v>
      </c>
      <c r="I91" s="79">
        <v>100</v>
      </c>
      <c r="J91" s="79">
        <v>100</v>
      </c>
      <c r="K91" s="79">
        <v>0</v>
      </c>
      <c r="L91" s="79">
        <v>0</v>
      </c>
      <c r="M91" s="79">
        <v>100</v>
      </c>
      <c r="N91" s="79">
        <v>100</v>
      </c>
      <c r="O91" s="79">
        <v>100</v>
      </c>
      <c r="P91" s="79">
        <v>100</v>
      </c>
      <c r="Q91" s="79">
        <v>100</v>
      </c>
      <c r="R91" s="79">
        <v>100</v>
      </c>
      <c r="S91" s="79">
        <v>100</v>
      </c>
      <c r="T91" s="79">
        <v>100</v>
      </c>
      <c r="U91" s="79">
        <v>100</v>
      </c>
      <c r="V91" s="79">
        <v>100</v>
      </c>
      <c r="W91" s="79">
        <v>100</v>
      </c>
    </row>
    <row r="92" spans="1:23" x14ac:dyDescent="0.25">
      <c r="A92" s="97"/>
      <c r="B92" s="97"/>
      <c r="C92" s="35" t="s">
        <v>41</v>
      </c>
      <c r="D92" s="79">
        <v>100</v>
      </c>
      <c r="E92" s="79">
        <v>100</v>
      </c>
      <c r="F92" s="79">
        <v>100</v>
      </c>
      <c r="G92" s="79">
        <v>100</v>
      </c>
      <c r="H92" s="79">
        <v>100</v>
      </c>
      <c r="I92" s="79">
        <v>100</v>
      </c>
      <c r="J92" s="79">
        <v>100</v>
      </c>
      <c r="K92" s="79">
        <v>0</v>
      </c>
      <c r="L92" s="79">
        <v>0</v>
      </c>
      <c r="M92" s="79">
        <v>100</v>
      </c>
      <c r="N92" s="79">
        <v>100</v>
      </c>
      <c r="O92" s="79">
        <v>100</v>
      </c>
      <c r="P92" s="79">
        <v>100</v>
      </c>
      <c r="Q92" s="79">
        <v>100</v>
      </c>
      <c r="R92" s="79">
        <v>100</v>
      </c>
      <c r="S92" s="79">
        <v>100</v>
      </c>
      <c r="T92" s="79">
        <v>100</v>
      </c>
      <c r="U92" s="79">
        <v>100</v>
      </c>
      <c r="V92" s="79">
        <v>100</v>
      </c>
      <c r="W92" s="79">
        <v>100</v>
      </c>
    </row>
    <row r="93" spans="1:23" x14ac:dyDescent="0.25">
      <c r="A93" s="97" t="s">
        <v>17</v>
      </c>
      <c r="B93" s="97" t="str">
        <f>B87</f>
        <v>На 01 июня 2023</v>
      </c>
      <c r="C93" s="35" t="s">
        <v>40</v>
      </c>
      <c r="D93" s="78">
        <v>106</v>
      </c>
      <c r="E93" s="78">
        <v>39.93</v>
      </c>
      <c r="F93" s="78">
        <v>356</v>
      </c>
      <c r="G93" s="78">
        <v>55</v>
      </c>
      <c r="H93" s="78">
        <v>2052</v>
      </c>
      <c r="I93" s="78">
        <v>233</v>
      </c>
      <c r="J93" s="78">
        <v>264</v>
      </c>
      <c r="K93" s="78">
        <v>265.08</v>
      </c>
      <c r="L93" s="78">
        <v>1718</v>
      </c>
      <c r="M93" s="78">
        <v>3516</v>
      </c>
      <c r="N93" s="78">
        <v>66</v>
      </c>
      <c r="O93" s="78">
        <v>290</v>
      </c>
      <c r="P93" s="78">
        <v>65.7</v>
      </c>
      <c r="Q93" s="78">
        <v>18</v>
      </c>
      <c r="R93" s="78">
        <v>56</v>
      </c>
      <c r="S93" s="78">
        <v>147.44</v>
      </c>
      <c r="T93" s="78">
        <v>55</v>
      </c>
      <c r="U93" s="78">
        <v>45</v>
      </c>
      <c r="V93" s="78">
        <v>15</v>
      </c>
      <c r="W93" s="78">
        <v>14.6</v>
      </c>
    </row>
    <row r="94" spans="1:23" x14ac:dyDescent="0.25">
      <c r="A94" s="97"/>
      <c r="B94" s="97"/>
      <c r="C94" s="35" t="s">
        <v>41</v>
      </c>
      <c r="D94" s="78">
        <v>120.5</v>
      </c>
      <c r="E94" s="78">
        <v>64</v>
      </c>
      <c r="F94" s="78">
        <v>517</v>
      </c>
      <c r="G94" s="78">
        <v>187</v>
      </c>
      <c r="H94" s="78">
        <v>2131</v>
      </c>
      <c r="I94" s="78">
        <v>267</v>
      </c>
      <c r="J94" s="78">
        <v>270.5</v>
      </c>
      <c r="K94" s="78">
        <v>265.08</v>
      </c>
      <c r="L94" s="78">
        <v>1854.5</v>
      </c>
      <c r="M94" s="78">
        <v>4070</v>
      </c>
      <c r="N94" s="78">
        <v>84</v>
      </c>
      <c r="O94" s="78">
        <v>400</v>
      </c>
      <c r="P94" s="78">
        <v>181</v>
      </c>
      <c r="Q94" s="78">
        <v>100</v>
      </c>
      <c r="R94" s="78">
        <v>118</v>
      </c>
      <c r="S94" s="78">
        <v>162.5</v>
      </c>
      <c r="T94" s="78">
        <v>100</v>
      </c>
      <c r="U94" s="78">
        <v>170</v>
      </c>
      <c r="V94" s="78">
        <v>30</v>
      </c>
      <c r="W94" s="78">
        <v>84</v>
      </c>
    </row>
    <row r="95" spans="1:23" x14ac:dyDescent="0.25">
      <c r="A95" s="97"/>
      <c r="B95" s="97" t="str">
        <f>B89</f>
        <v>На 01 июля 2023</v>
      </c>
      <c r="C95" s="35" t="s">
        <v>40</v>
      </c>
      <c r="D95" s="78">
        <v>109</v>
      </c>
      <c r="E95" s="78">
        <v>42.5</v>
      </c>
      <c r="F95" s="78">
        <v>419</v>
      </c>
      <c r="G95" s="78">
        <v>160</v>
      </c>
      <c r="H95" s="78">
        <v>2038</v>
      </c>
      <c r="I95" s="78">
        <v>214</v>
      </c>
      <c r="J95" s="78">
        <v>264</v>
      </c>
      <c r="K95" s="78">
        <v>265.08</v>
      </c>
      <c r="L95" s="78">
        <v>1718</v>
      </c>
      <c r="M95" s="78">
        <v>3577</v>
      </c>
      <c r="N95" s="78">
        <v>69</v>
      </c>
      <c r="O95" s="78">
        <v>250</v>
      </c>
      <c r="P95" s="78">
        <v>99</v>
      </c>
      <c r="Q95" s="78">
        <v>23</v>
      </c>
      <c r="R95" s="78">
        <v>71.5</v>
      </c>
      <c r="S95" s="78">
        <v>160.5</v>
      </c>
      <c r="T95" s="78">
        <v>46</v>
      </c>
      <c r="U95" s="78">
        <v>34</v>
      </c>
      <c r="V95" s="78">
        <v>14</v>
      </c>
      <c r="W95" s="78">
        <v>15</v>
      </c>
    </row>
    <row r="96" spans="1:23" x14ac:dyDescent="0.25">
      <c r="A96" s="97"/>
      <c r="B96" s="97"/>
      <c r="C96" s="35" t="s">
        <v>41</v>
      </c>
      <c r="D96" s="78">
        <v>120</v>
      </c>
      <c r="E96" s="78">
        <v>64</v>
      </c>
      <c r="F96" s="78">
        <v>609</v>
      </c>
      <c r="G96" s="78">
        <v>164</v>
      </c>
      <c r="H96" s="78">
        <v>2074</v>
      </c>
      <c r="I96" s="78">
        <v>233</v>
      </c>
      <c r="J96" s="78">
        <v>267</v>
      </c>
      <c r="K96" s="78">
        <v>265.08</v>
      </c>
      <c r="L96" s="78">
        <v>1854.5</v>
      </c>
      <c r="M96" s="78">
        <v>3591</v>
      </c>
      <c r="N96" s="78">
        <v>81</v>
      </c>
      <c r="O96" s="78">
        <v>400</v>
      </c>
      <c r="P96" s="78">
        <v>99</v>
      </c>
      <c r="Q96" s="78">
        <v>50</v>
      </c>
      <c r="R96" s="78">
        <v>117</v>
      </c>
      <c r="S96" s="78">
        <v>184</v>
      </c>
      <c r="T96" s="78">
        <v>100</v>
      </c>
      <c r="U96" s="78">
        <v>135</v>
      </c>
      <c r="V96" s="78">
        <v>30</v>
      </c>
      <c r="W96" s="78">
        <v>38</v>
      </c>
    </row>
    <row r="97" spans="1:23" x14ac:dyDescent="0.25">
      <c r="A97" s="97"/>
      <c r="B97" s="97" t="s">
        <v>39</v>
      </c>
      <c r="C97" s="35" t="s">
        <v>40</v>
      </c>
      <c r="D97" s="82">
        <v>102.83</v>
      </c>
      <c r="E97" s="82">
        <v>106.44</v>
      </c>
      <c r="F97" s="82">
        <v>117.7</v>
      </c>
      <c r="G97" s="82">
        <v>290.91000000000003</v>
      </c>
      <c r="H97" s="80">
        <v>99.32</v>
      </c>
      <c r="I97" s="80">
        <v>91.85</v>
      </c>
      <c r="J97" s="79">
        <v>100</v>
      </c>
      <c r="K97" s="79">
        <v>100</v>
      </c>
      <c r="L97" s="79">
        <v>100</v>
      </c>
      <c r="M97" s="82">
        <v>101.73</v>
      </c>
      <c r="N97" s="82">
        <v>104.55</v>
      </c>
      <c r="O97" s="80">
        <v>86.21</v>
      </c>
      <c r="P97" s="82">
        <v>150.68</v>
      </c>
      <c r="Q97" s="82">
        <v>127.78</v>
      </c>
      <c r="R97" s="82">
        <v>127.68</v>
      </c>
      <c r="S97" s="82">
        <v>108.86</v>
      </c>
      <c r="T97" s="80">
        <v>83.64</v>
      </c>
      <c r="U97" s="80">
        <v>75.56</v>
      </c>
      <c r="V97" s="80">
        <v>93.33</v>
      </c>
      <c r="W97" s="82">
        <v>102.74</v>
      </c>
    </row>
    <row r="98" spans="1:23" x14ac:dyDescent="0.25">
      <c r="A98" s="97"/>
      <c r="B98" s="97"/>
      <c r="C98" s="35" t="s">
        <v>41</v>
      </c>
      <c r="D98" s="80">
        <v>99.59</v>
      </c>
      <c r="E98" s="79">
        <v>100</v>
      </c>
      <c r="F98" s="82">
        <v>117.79</v>
      </c>
      <c r="G98" s="80">
        <v>87.7</v>
      </c>
      <c r="H98" s="80">
        <v>97.33</v>
      </c>
      <c r="I98" s="80">
        <v>87.27</v>
      </c>
      <c r="J98" s="80">
        <v>98.71</v>
      </c>
      <c r="K98" s="79">
        <v>100</v>
      </c>
      <c r="L98" s="79">
        <v>100</v>
      </c>
      <c r="M98" s="80">
        <v>88.23</v>
      </c>
      <c r="N98" s="80">
        <v>96.43</v>
      </c>
      <c r="O98" s="79">
        <v>100</v>
      </c>
      <c r="P98" s="80">
        <v>54.7</v>
      </c>
      <c r="Q98" s="80">
        <v>50</v>
      </c>
      <c r="R98" s="80">
        <v>99.15</v>
      </c>
      <c r="S98" s="82">
        <v>113.23</v>
      </c>
      <c r="T98" s="79">
        <v>100</v>
      </c>
      <c r="U98" s="80">
        <v>79.41</v>
      </c>
      <c r="V98" s="79">
        <v>100</v>
      </c>
      <c r="W98" s="80">
        <v>45.24</v>
      </c>
    </row>
    <row r="99" spans="1:23" x14ac:dyDescent="0.25">
      <c r="A99" s="97" t="s">
        <v>18</v>
      </c>
      <c r="B99" s="97" t="str">
        <f>B93</f>
        <v>На 01 июня 2023</v>
      </c>
      <c r="C99" s="35" t="s">
        <v>40</v>
      </c>
      <c r="D99" s="78">
        <v>110</v>
      </c>
      <c r="E99" s="78">
        <v>56</v>
      </c>
      <c r="F99" s="78">
        <v>465</v>
      </c>
      <c r="G99" s="78">
        <v>45</v>
      </c>
      <c r="H99" s="78">
        <v>2238</v>
      </c>
      <c r="I99" s="78">
        <v>0</v>
      </c>
      <c r="J99" s="78">
        <v>359</v>
      </c>
      <c r="K99" s="78">
        <v>0</v>
      </c>
      <c r="L99" s="78">
        <v>0</v>
      </c>
      <c r="M99" s="78">
        <v>3836</v>
      </c>
      <c r="N99" s="78">
        <v>68</v>
      </c>
      <c r="O99" s="78">
        <v>0</v>
      </c>
      <c r="P99" s="78">
        <v>55</v>
      </c>
      <c r="Q99" s="78">
        <v>23</v>
      </c>
      <c r="R99" s="78">
        <v>80</v>
      </c>
      <c r="S99" s="78">
        <v>202</v>
      </c>
      <c r="T99" s="78">
        <v>66</v>
      </c>
      <c r="U99" s="78">
        <v>40</v>
      </c>
      <c r="V99" s="78">
        <v>22</v>
      </c>
      <c r="W99" s="78">
        <v>35</v>
      </c>
    </row>
    <row r="100" spans="1:23" x14ac:dyDescent="0.25">
      <c r="A100" s="97"/>
      <c r="B100" s="97"/>
      <c r="C100" s="35" t="s">
        <v>41</v>
      </c>
      <c r="D100" s="78">
        <v>110</v>
      </c>
      <c r="E100" s="78">
        <v>56</v>
      </c>
      <c r="F100" s="78">
        <v>465</v>
      </c>
      <c r="G100" s="78">
        <v>45</v>
      </c>
      <c r="H100" s="78">
        <v>2238</v>
      </c>
      <c r="I100" s="78">
        <v>0</v>
      </c>
      <c r="J100" s="78">
        <v>359</v>
      </c>
      <c r="K100" s="78">
        <v>0</v>
      </c>
      <c r="L100" s="78">
        <v>0</v>
      </c>
      <c r="M100" s="78">
        <v>3836</v>
      </c>
      <c r="N100" s="78">
        <v>68</v>
      </c>
      <c r="O100" s="78">
        <v>0</v>
      </c>
      <c r="P100" s="78">
        <v>55</v>
      </c>
      <c r="Q100" s="78">
        <v>23</v>
      </c>
      <c r="R100" s="78">
        <v>80</v>
      </c>
      <c r="S100" s="78">
        <v>202</v>
      </c>
      <c r="T100" s="78">
        <v>66</v>
      </c>
      <c r="U100" s="78">
        <v>40</v>
      </c>
      <c r="V100" s="78">
        <v>22</v>
      </c>
      <c r="W100" s="78">
        <v>35</v>
      </c>
    </row>
    <row r="101" spans="1:23" x14ac:dyDescent="0.25">
      <c r="A101" s="97"/>
      <c r="B101" s="97" t="str">
        <f>B95</f>
        <v>На 01 июля 2023</v>
      </c>
      <c r="C101" s="35" t="s">
        <v>40</v>
      </c>
      <c r="D101" s="78">
        <v>110</v>
      </c>
      <c r="E101" s="78">
        <v>56</v>
      </c>
      <c r="F101" s="78">
        <v>465</v>
      </c>
      <c r="G101" s="78">
        <v>45</v>
      </c>
      <c r="H101" s="78">
        <v>2238</v>
      </c>
      <c r="I101" s="78">
        <v>0</v>
      </c>
      <c r="J101" s="78">
        <v>359</v>
      </c>
      <c r="K101" s="81"/>
      <c r="L101" s="81"/>
      <c r="M101" s="78">
        <v>3836</v>
      </c>
      <c r="N101" s="78">
        <v>68</v>
      </c>
      <c r="O101" s="78">
        <v>0</v>
      </c>
      <c r="P101" s="78">
        <v>55</v>
      </c>
      <c r="Q101" s="78">
        <v>23</v>
      </c>
      <c r="R101" s="78">
        <v>80</v>
      </c>
      <c r="S101" s="78">
        <v>202</v>
      </c>
      <c r="T101" s="78">
        <v>66</v>
      </c>
      <c r="U101" s="78">
        <v>40</v>
      </c>
      <c r="V101" s="78">
        <v>22</v>
      </c>
      <c r="W101" s="78">
        <v>35</v>
      </c>
    </row>
    <row r="102" spans="1:23" x14ac:dyDescent="0.25">
      <c r="A102" s="97"/>
      <c r="B102" s="97"/>
      <c r="C102" s="35" t="s">
        <v>41</v>
      </c>
      <c r="D102" s="78">
        <v>110</v>
      </c>
      <c r="E102" s="78">
        <v>56</v>
      </c>
      <c r="F102" s="78">
        <v>465</v>
      </c>
      <c r="G102" s="78">
        <v>45</v>
      </c>
      <c r="H102" s="78">
        <v>2238</v>
      </c>
      <c r="I102" s="78">
        <v>0</v>
      </c>
      <c r="J102" s="78">
        <v>359</v>
      </c>
      <c r="K102" s="81"/>
      <c r="L102" s="81"/>
      <c r="M102" s="78">
        <v>3836</v>
      </c>
      <c r="N102" s="78">
        <v>68</v>
      </c>
      <c r="O102" s="78">
        <v>0</v>
      </c>
      <c r="P102" s="78">
        <v>55</v>
      </c>
      <c r="Q102" s="78">
        <v>23</v>
      </c>
      <c r="R102" s="78">
        <v>80</v>
      </c>
      <c r="S102" s="78">
        <v>202</v>
      </c>
      <c r="T102" s="78">
        <v>66</v>
      </c>
      <c r="U102" s="78">
        <v>40</v>
      </c>
      <c r="V102" s="78">
        <v>22</v>
      </c>
      <c r="W102" s="78">
        <v>35</v>
      </c>
    </row>
    <row r="103" spans="1:23" x14ac:dyDescent="0.25">
      <c r="A103" s="97"/>
      <c r="B103" s="97" t="s">
        <v>39</v>
      </c>
      <c r="C103" s="35" t="s">
        <v>40</v>
      </c>
      <c r="D103" s="79">
        <v>100</v>
      </c>
      <c r="E103" s="79">
        <v>100</v>
      </c>
      <c r="F103" s="79">
        <v>100</v>
      </c>
      <c r="G103" s="79">
        <v>100</v>
      </c>
      <c r="H103" s="79">
        <v>100</v>
      </c>
      <c r="I103" s="79">
        <v>0</v>
      </c>
      <c r="J103" s="79">
        <v>100</v>
      </c>
      <c r="K103" s="79">
        <v>0</v>
      </c>
      <c r="L103" s="79">
        <v>0</v>
      </c>
      <c r="M103" s="79">
        <v>100</v>
      </c>
      <c r="N103" s="79">
        <v>100</v>
      </c>
      <c r="O103" s="79">
        <v>0</v>
      </c>
      <c r="P103" s="79">
        <v>100</v>
      </c>
      <c r="Q103" s="79">
        <v>100</v>
      </c>
      <c r="R103" s="79">
        <v>100</v>
      </c>
      <c r="S103" s="79">
        <v>100</v>
      </c>
      <c r="T103" s="79">
        <v>100</v>
      </c>
      <c r="U103" s="79">
        <v>100</v>
      </c>
      <c r="V103" s="79">
        <v>100</v>
      </c>
      <c r="W103" s="79">
        <v>100</v>
      </c>
    </row>
    <row r="104" spans="1:23" x14ac:dyDescent="0.25">
      <c r="A104" s="97"/>
      <c r="B104" s="97"/>
      <c r="C104" s="35" t="s">
        <v>41</v>
      </c>
      <c r="D104" s="79">
        <v>100</v>
      </c>
      <c r="E104" s="79">
        <v>100</v>
      </c>
      <c r="F104" s="79">
        <v>100</v>
      </c>
      <c r="G104" s="79">
        <v>100</v>
      </c>
      <c r="H104" s="79">
        <v>100</v>
      </c>
      <c r="I104" s="79">
        <v>0</v>
      </c>
      <c r="J104" s="79">
        <v>100</v>
      </c>
      <c r="K104" s="79">
        <v>0</v>
      </c>
      <c r="L104" s="79">
        <v>0</v>
      </c>
      <c r="M104" s="79">
        <v>100</v>
      </c>
      <c r="N104" s="79">
        <v>100</v>
      </c>
      <c r="O104" s="79">
        <v>0</v>
      </c>
      <c r="P104" s="79">
        <v>100</v>
      </c>
      <c r="Q104" s="79">
        <v>100</v>
      </c>
      <c r="R104" s="79">
        <v>100</v>
      </c>
      <c r="S104" s="79">
        <v>100</v>
      </c>
      <c r="T104" s="79">
        <v>100</v>
      </c>
      <c r="U104" s="79">
        <v>100</v>
      </c>
      <c r="V104" s="79">
        <v>100</v>
      </c>
      <c r="W104" s="79">
        <v>100</v>
      </c>
    </row>
    <row r="105" spans="1:23" x14ac:dyDescent="0.25">
      <c r="A105" s="97" t="s">
        <v>19</v>
      </c>
      <c r="B105" s="97" t="str">
        <f>B99</f>
        <v>На 01 июня 2023</v>
      </c>
      <c r="C105" s="35" t="s">
        <v>40</v>
      </c>
      <c r="D105" s="78">
        <v>115</v>
      </c>
      <c r="E105" s="78">
        <v>42</v>
      </c>
      <c r="F105" s="78">
        <v>358</v>
      </c>
      <c r="G105" s="78">
        <v>52</v>
      </c>
      <c r="H105" s="78">
        <v>1968</v>
      </c>
      <c r="I105" s="78">
        <v>217.9</v>
      </c>
      <c r="J105" s="78">
        <v>236</v>
      </c>
      <c r="K105" s="78">
        <v>0</v>
      </c>
      <c r="L105" s="78">
        <v>1646.3</v>
      </c>
      <c r="M105" s="78">
        <v>3330</v>
      </c>
      <c r="N105" s="78">
        <v>21.3</v>
      </c>
      <c r="O105" s="78">
        <v>227</v>
      </c>
      <c r="P105" s="78">
        <v>62</v>
      </c>
      <c r="Q105" s="78">
        <v>17</v>
      </c>
      <c r="R105" s="78">
        <v>47</v>
      </c>
      <c r="S105" s="78">
        <v>136</v>
      </c>
      <c r="T105" s="78">
        <v>24</v>
      </c>
      <c r="U105" s="78">
        <v>31</v>
      </c>
      <c r="V105" s="78">
        <v>12</v>
      </c>
      <c r="W105" s="78">
        <v>12.8</v>
      </c>
    </row>
    <row r="106" spans="1:23" x14ac:dyDescent="0.25">
      <c r="A106" s="97"/>
      <c r="B106" s="97"/>
      <c r="C106" s="35" t="s">
        <v>41</v>
      </c>
      <c r="D106" s="78">
        <v>117</v>
      </c>
      <c r="E106" s="78">
        <v>44</v>
      </c>
      <c r="F106" s="78">
        <v>385.9</v>
      </c>
      <c r="G106" s="78">
        <v>59</v>
      </c>
      <c r="H106" s="78">
        <v>2019.4</v>
      </c>
      <c r="I106" s="78">
        <v>217.9</v>
      </c>
      <c r="J106" s="78">
        <v>261.8</v>
      </c>
      <c r="K106" s="78">
        <v>0</v>
      </c>
      <c r="L106" s="78">
        <v>1646.3</v>
      </c>
      <c r="M106" s="78">
        <v>3708</v>
      </c>
      <c r="N106" s="78">
        <v>77</v>
      </c>
      <c r="O106" s="78">
        <v>265</v>
      </c>
      <c r="P106" s="78">
        <v>173</v>
      </c>
      <c r="Q106" s="78">
        <v>25</v>
      </c>
      <c r="R106" s="78">
        <v>70</v>
      </c>
      <c r="S106" s="78">
        <v>164</v>
      </c>
      <c r="T106" s="78">
        <v>50</v>
      </c>
      <c r="U106" s="78">
        <v>42</v>
      </c>
      <c r="V106" s="78">
        <v>18.399999999999999</v>
      </c>
      <c r="W106" s="78">
        <v>23</v>
      </c>
    </row>
    <row r="107" spans="1:23" x14ac:dyDescent="0.25">
      <c r="A107" s="97"/>
      <c r="B107" s="97" t="str">
        <f>B101</f>
        <v>На 01 июля 2023</v>
      </c>
      <c r="C107" s="35" t="s">
        <v>40</v>
      </c>
      <c r="D107" s="78">
        <v>118</v>
      </c>
      <c r="E107" s="78">
        <v>42</v>
      </c>
      <c r="F107" s="78">
        <v>363</v>
      </c>
      <c r="G107" s="78">
        <v>52</v>
      </c>
      <c r="H107" s="78">
        <v>1989.3</v>
      </c>
      <c r="I107" s="78">
        <v>217.9</v>
      </c>
      <c r="J107" s="78">
        <v>236</v>
      </c>
      <c r="K107" s="81"/>
      <c r="L107" s="78">
        <v>1651</v>
      </c>
      <c r="M107" s="78">
        <v>3330</v>
      </c>
      <c r="N107" s="78">
        <v>21.3</v>
      </c>
      <c r="O107" s="78">
        <v>227</v>
      </c>
      <c r="P107" s="78">
        <v>63</v>
      </c>
      <c r="Q107" s="78">
        <v>17</v>
      </c>
      <c r="R107" s="78">
        <v>47</v>
      </c>
      <c r="S107" s="78">
        <v>136</v>
      </c>
      <c r="T107" s="78">
        <v>26</v>
      </c>
      <c r="U107" s="78">
        <v>31</v>
      </c>
      <c r="V107" s="78">
        <v>12</v>
      </c>
      <c r="W107" s="78">
        <v>12.8</v>
      </c>
    </row>
    <row r="108" spans="1:23" x14ac:dyDescent="0.25">
      <c r="A108" s="97"/>
      <c r="B108" s="97"/>
      <c r="C108" s="35" t="s">
        <v>41</v>
      </c>
      <c r="D108" s="78">
        <v>121</v>
      </c>
      <c r="E108" s="78">
        <v>44</v>
      </c>
      <c r="F108" s="78">
        <v>398.7</v>
      </c>
      <c r="G108" s="78">
        <v>59</v>
      </c>
      <c r="H108" s="78">
        <v>2069.5</v>
      </c>
      <c r="I108" s="78">
        <v>217.9</v>
      </c>
      <c r="J108" s="78">
        <v>261.8</v>
      </c>
      <c r="K108" s="81"/>
      <c r="L108" s="78">
        <v>1681.7</v>
      </c>
      <c r="M108" s="78">
        <v>3708</v>
      </c>
      <c r="N108" s="78">
        <v>77</v>
      </c>
      <c r="O108" s="78">
        <v>265</v>
      </c>
      <c r="P108" s="78">
        <v>173</v>
      </c>
      <c r="Q108" s="78">
        <v>25</v>
      </c>
      <c r="R108" s="78">
        <v>70</v>
      </c>
      <c r="S108" s="78">
        <v>164</v>
      </c>
      <c r="T108" s="78">
        <v>52</v>
      </c>
      <c r="U108" s="78">
        <v>42</v>
      </c>
      <c r="V108" s="78">
        <v>18.399999999999999</v>
      </c>
      <c r="W108" s="78">
        <v>23</v>
      </c>
    </row>
    <row r="109" spans="1:23" x14ac:dyDescent="0.25">
      <c r="A109" s="97"/>
      <c r="B109" s="97" t="s">
        <v>39</v>
      </c>
      <c r="C109" s="35" t="s">
        <v>40</v>
      </c>
      <c r="D109" s="82">
        <v>102.61</v>
      </c>
      <c r="E109" s="79">
        <v>100</v>
      </c>
      <c r="F109" s="82">
        <v>101.4</v>
      </c>
      <c r="G109" s="79">
        <v>100</v>
      </c>
      <c r="H109" s="82">
        <v>101.08</v>
      </c>
      <c r="I109" s="79">
        <v>100</v>
      </c>
      <c r="J109" s="79">
        <v>100</v>
      </c>
      <c r="K109" s="79">
        <v>0</v>
      </c>
      <c r="L109" s="82">
        <v>100.29</v>
      </c>
      <c r="M109" s="79">
        <v>100</v>
      </c>
      <c r="N109" s="79">
        <v>100</v>
      </c>
      <c r="O109" s="79">
        <v>100</v>
      </c>
      <c r="P109" s="82">
        <v>101.61</v>
      </c>
      <c r="Q109" s="79">
        <v>100</v>
      </c>
      <c r="R109" s="79">
        <v>100</v>
      </c>
      <c r="S109" s="79">
        <v>100</v>
      </c>
      <c r="T109" s="82">
        <v>108.33</v>
      </c>
      <c r="U109" s="79">
        <v>100</v>
      </c>
      <c r="V109" s="79">
        <v>100</v>
      </c>
      <c r="W109" s="79">
        <v>100</v>
      </c>
    </row>
    <row r="110" spans="1:23" x14ac:dyDescent="0.25">
      <c r="A110" s="97"/>
      <c r="B110" s="97"/>
      <c r="C110" s="35" t="s">
        <v>41</v>
      </c>
      <c r="D110" s="82">
        <v>103.42</v>
      </c>
      <c r="E110" s="79">
        <v>100</v>
      </c>
      <c r="F110" s="82">
        <v>103.32</v>
      </c>
      <c r="G110" s="79">
        <v>100</v>
      </c>
      <c r="H110" s="82">
        <v>102.48</v>
      </c>
      <c r="I110" s="79">
        <v>100</v>
      </c>
      <c r="J110" s="79">
        <v>100</v>
      </c>
      <c r="K110" s="79">
        <v>0</v>
      </c>
      <c r="L110" s="82">
        <v>102.15</v>
      </c>
      <c r="M110" s="79">
        <v>100</v>
      </c>
      <c r="N110" s="79">
        <v>100</v>
      </c>
      <c r="O110" s="79">
        <v>100</v>
      </c>
      <c r="P110" s="79">
        <v>100</v>
      </c>
      <c r="Q110" s="79">
        <v>100</v>
      </c>
      <c r="R110" s="79">
        <v>100</v>
      </c>
      <c r="S110" s="79">
        <v>100</v>
      </c>
      <c r="T110" s="82">
        <v>104</v>
      </c>
      <c r="U110" s="79">
        <v>100</v>
      </c>
      <c r="V110" s="79">
        <v>100</v>
      </c>
      <c r="W110" s="79">
        <v>100</v>
      </c>
    </row>
    <row r="111" spans="1:23" x14ac:dyDescent="0.25">
      <c r="A111" s="97" t="s">
        <v>20</v>
      </c>
      <c r="B111" s="97" t="str">
        <f>B105</f>
        <v>На 01 июня 2023</v>
      </c>
      <c r="C111" s="35" t="s">
        <v>40</v>
      </c>
      <c r="D111" s="78">
        <v>98</v>
      </c>
      <c r="E111" s="78">
        <v>39.86</v>
      </c>
      <c r="F111" s="78">
        <v>319</v>
      </c>
      <c r="G111" s="78">
        <v>140.94999999999999</v>
      </c>
      <c r="H111" s="78">
        <v>1822</v>
      </c>
      <c r="I111" s="78">
        <v>191.1</v>
      </c>
      <c r="J111" s="78">
        <v>215</v>
      </c>
      <c r="K111" s="78">
        <v>0</v>
      </c>
      <c r="L111" s="78">
        <v>0</v>
      </c>
      <c r="M111" s="78">
        <v>3316.32</v>
      </c>
      <c r="N111" s="78">
        <v>58.29</v>
      </c>
      <c r="O111" s="78">
        <v>197</v>
      </c>
      <c r="P111" s="78">
        <v>78.23</v>
      </c>
      <c r="Q111" s="78">
        <v>19</v>
      </c>
      <c r="R111" s="78">
        <v>76.05</v>
      </c>
      <c r="S111" s="78">
        <v>136</v>
      </c>
      <c r="T111" s="78">
        <v>32</v>
      </c>
      <c r="U111" s="78">
        <v>35</v>
      </c>
      <c r="V111" s="78">
        <v>9.4499999999999993</v>
      </c>
      <c r="W111" s="78">
        <v>11.05</v>
      </c>
    </row>
    <row r="112" spans="1:23" x14ac:dyDescent="0.25">
      <c r="A112" s="97"/>
      <c r="B112" s="97"/>
      <c r="C112" s="35" t="s">
        <v>41</v>
      </c>
      <c r="D112" s="78">
        <v>102.9</v>
      </c>
      <c r="E112" s="78">
        <v>42.14</v>
      </c>
      <c r="F112" s="78">
        <v>392.98</v>
      </c>
      <c r="G112" s="78">
        <v>147</v>
      </c>
      <c r="H112" s="78">
        <v>1978.83</v>
      </c>
      <c r="I112" s="78">
        <v>201.46</v>
      </c>
      <c r="J112" s="78">
        <v>230.3</v>
      </c>
      <c r="K112" s="78">
        <v>0</v>
      </c>
      <c r="L112" s="78">
        <v>0</v>
      </c>
      <c r="M112" s="78">
        <v>3370</v>
      </c>
      <c r="N112" s="78">
        <v>66.64</v>
      </c>
      <c r="O112" s="78">
        <v>289.10000000000002</v>
      </c>
      <c r="P112" s="78">
        <v>179</v>
      </c>
      <c r="Q112" s="78">
        <v>46.06</v>
      </c>
      <c r="R112" s="78">
        <v>100</v>
      </c>
      <c r="S112" s="78">
        <v>156.80000000000001</v>
      </c>
      <c r="T112" s="78">
        <v>49.98</v>
      </c>
      <c r="U112" s="78">
        <v>49</v>
      </c>
      <c r="V112" s="78">
        <v>12.74</v>
      </c>
      <c r="W112" s="78">
        <v>12.74</v>
      </c>
    </row>
    <row r="113" spans="1:23" x14ac:dyDescent="0.25">
      <c r="A113" s="97"/>
      <c r="B113" s="97" t="str">
        <f>B107</f>
        <v>На 01 июля 2023</v>
      </c>
      <c r="C113" s="35" t="s">
        <v>40</v>
      </c>
      <c r="D113" s="78">
        <v>98</v>
      </c>
      <c r="E113" s="78">
        <v>42.14</v>
      </c>
      <c r="F113" s="78">
        <v>314</v>
      </c>
      <c r="G113" s="78">
        <v>140.94999999999999</v>
      </c>
      <c r="H113" s="78">
        <v>1912</v>
      </c>
      <c r="I113" s="78">
        <v>183.62</v>
      </c>
      <c r="J113" s="78">
        <v>214</v>
      </c>
      <c r="K113" s="81"/>
      <c r="L113" s="81"/>
      <c r="M113" s="78">
        <v>3316.32</v>
      </c>
      <c r="N113" s="78">
        <v>60</v>
      </c>
      <c r="O113" s="78">
        <v>195</v>
      </c>
      <c r="P113" s="78">
        <v>77.540000000000006</v>
      </c>
      <c r="Q113" s="78">
        <v>21</v>
      </c>
      <c r="R113" s="78">
        <v>60.3</v>
      </c>
      <c r="S113" s="78">
        <v>149</v>
      </c>
      <c r="T113" s="78">
        <v>34</v>
      </c>
      <c r="U113" s="78">
        <v>31</v>
      </c>
      <c r="V113" s="78">
        <v>11.82</v>
      </c>
      <c r="W113" s="78">
        <v>11.05</v>
      </c>
    </row>
    <row r="114" spans="1:23" x14ac:dyDescent="0.25">
      <c r="A114" s="97"/>
      <c r="B114" s="97"/>
      <c r="C114" s="35" t="s">
        <v>41</v>
      </c>
      <c r="D114" s="78">
        <v>102.9</v>
      </c>
      <c r="E114" s="78">
        <v>42.14</v>
      </c>
      <c r="F114" s="78">
        <v>392.98</v>
      </c>
      <c r="G114" s="78">
        <v>147</v>
      </c>
      <c r="H114" s="78">
        <v>1921.78</v>
      </c>
      <c r="I114" s="78">
        <v>191.1</v>
      </c>
      <c r="J114" s="78">
        <v>242.69</v>
      </c>
      <c r="K114" s="81"/>
      <c r="L114" s="81"/>
      <c r="M114" s="78">
        <v>3334</v>
      </c>
      <c r="N114" s="78">
        <v>66.64</v>
      </c>
      <c r="O114" s="78">
        <v>289.10000000000002</v>
      </c>
      <c r="P114" s="78">
        <v>178</v>
      </c>
      <c r="Q114" s="78">
        <v>46.06</v>
      </c>
      <c r="R114" s="78">
        <v>96</v>
      </c>
      <c r="S114" s="78">
        <v>166.41</v>
      </c>
      <c r="T114" s="78">
        <v>52</v>
      </c>
      <c r="U114" s="78">
        <v>49</v>
      </c>
      <c r="V114" s="78">
        <v>12.74</v>
      </c>
      <c r="W114" s="78">
        <v>12.74</v>
      </c>
    </row>
    <row r="115" spans="1:23" x14ac:dyDescent="0.25">
      <c r="A115" s="97"/>
      <c r="B115" s="97" t="s">
        <v>39</v>
      </c>
      <c r="C115" s="35" t="s">
        <v>40</v>
      </c>
      <c r="D115" s="79">
        <v>100</v>
      </c>
      <c r="E115" s="82">
        <v>105.72</v>
      </c>
      <c r="F115" s="80">
        <v>98.43</v>
      </c>
      <c r="G115" s="79">
        <v>100</v>
      </c>
      <c r="H115" s="82">
        <v>104.94</v>
      </c>
      <c r="I115" s="80">
        <v>96.09</v>
      </c>
      <c r="J115" s="80">
        <v>99.53</v>
      </c>
      <c r="K115" s="79">
        <v>0</v>
      </c>
      <c r="L115" s="79">
        <v>0</v>
      </c>
      <c r="M115" s="79">
        <v>100</v>
      </c>
      <c r="N115" s="82">
        <v>102.93</v>
      </c>
      <c r="O115" s="80">
        <v>98.98</v>
      </c>
      <c r="P115" s="80">
        <v>99.12</v>
      </c>
      <c r="Q115" s="82">
        <v>110.53</v>
      </c>
      <c r="R115" s="80">
        <v>79.290000000000006</v>
      </c>
      <c r="S115" s="82">
        <v>109.56</v>
      </c>
      <c r="T115" s="82">
        <v>106.25</v>
      </c>
      <c r="U115" s="80">
        <v>88.57</v>
      </c>
      <c r="V115" s="82">
        <v>125.08</v>
      </c>
      <c r="W115" s="79">
        <v>100</v>
      </c>
    </row>
    <row r="116" spans="1:23" x14ac:dyDescent="0.25">
      <c r="A116" s="97"/>
      <c r="B116" s="97"/>
      <c r="C116" s="35" t="s">
        <v>41</v>
      </c>
      <c r="D116" s="79">
        <v>100</v>
      </c>
      <c r="E116" s="79">
        <v>100</v>
      </c>
      <c r="F116" s="79">
        <v>100</v>
      </c>
      <c r="G116" s="79">
        <v>100</v>
      </c>
      <c r="H116" s="80">
        <v>97.12</v>
      </c>
      <c r="I116" s="80">
        <v>94.86</v>
      </c>
      <c r="J116" s="82">
        <v>105.38</v>
      </c>
      <c r="K116" s="79">
        <v>0</v>
      </c>
      <c r="L116" s="79">
        <v>0</v>
      </c>
      <c r="M116" s="80">
        <v>98.93</v>
      </c>
      <c r="N116" s="79">
        <v>100</v>
      </c>
      <c r="O116" s="79">
        <v>100</v>
      </c>
      <c r="P116" s="80">
        <v>99.44</v>
      </c>
      <c r="Q116" s="79">
        <v>100</v>
      </c>
      <c r="R116" s="80">
        <v>96</v>
      </c>
      <c r="S116" s="82">
        <v>106.13</v>
      </c>
      <c r="T116" s="82">
        <v>104.04</v>
      </c>
      <c r="U116" s="79">
        <v>100</v>
      </c>
      <c r="V116" s="79">
        <v>100</v>
      </c>
      <c r="W116" s="79">
        <v>100</v>
      </c>
    </row>
    <row r="117" spans="1:23" x14ac:dyDescent="0.25">
      <c r="A117" s="97" t="s">
        <v>21</v>
      </c>
      <c r="B117" s="97" t="str">
        <f>B111</f>
        <v>На 01 июня 2023</v>
      </c>
      <c r="C117" s="35" t="s">
        <v>40</v>
      </c>
      <c r="D117" s="78">
        <v>135</v>
      </c>
      <c r="E117" s="78">
        <v>53</v>
      </c>
      <c r="F117" s="78">
        <v>539</v>
      </c>
      <c r="G117" s="78">
        <v>0</v>
      </c>
      <c r="H117" s="78">
        <v>2326</v>
      </c>
      <c r="I117" s="78">
        <v>271</v>
      </c>
      <c r="J117" s="78">
        <v>313</v>
      </c>
      <c r="K117" s="78">
        <v>0</v>
      </c>
      <c r="L117" s="78">
        <v>0</v>
      </c>
      <c r="M117" s="78">
        <v>4284</v>
      </c>
      <c r="N117" s="78">
        <v>75</v>
      </c>
      <c r="O117" s="78">
        <v>271</v>
      </c>
      <c r="P117" s="78">
        <v>0</v>
      </c>
      <c r="Q117" s="78">
        <v>90</v>
      </c>
      <c r="R117" s="78">
        <v>89</v>
      </c>
      <c r="S117" s="78">
        <v>195</v>
      </c>
      <c r="T117" s="78">
        <v>30</v>
      </c>
      <c r="U117" s="78">
        <v>55</v>
      </c>
      <c r="V117" s="78">
        <v>18</v>
      </c>
      <c r="W117" s="78">
        <v>29</v>
      </c>
    </row>
    <row r="118" spans="1:23" x14ac:dyDescent="0.25">
      <c r="A118" s="97"/>
      <c r="B118" s="97"/>
      <c r="C118" s="35" t="s">
        <v>41</v>
      </c>
      <c r="D118" s="78">
        <v>135</v>
      </c>
      <c r="E118" s="78">
        <v>53</v>
      </c>
      <c r="F118" s="78">
        <v>539</v>
      </c>
      <c r="G118" s="78">
        <v>0</v>
      </c>
      <c r="H118" s="78">
        <v>2326</v>
      </c>
      <c r="I118" s="78">
        <v>271</v>
      </c>
      <c r="J118" s="78">
        <v>313</v>
      </c>
      <c r="K118" s="78">
        <v>0</v>
      </c>
      <c r="L118" s="78">
        <v>0</v>
      </c>
      <c r="M118" s="78">
        <v>4284</v>
      </c>
      <c r="N118" s="78">
        <v>75</v>
      </c>
      <c r="O118" s="78">
        <v>271</v>
      </c>
      <c r="P118" s="78">
        <v>0</v>
      </c>
      <c r="Q118" s="78">
        <v>90</v>
      </c>
      <c r="R118" s="78">
        <v>89</v>
      </c>
      <c r="S118" s="78">
        <v>195</v>
      </c>
      <c r="T118" s="78">
        <v>30</v>
      </c>
      <c r="U118" s="78">
        <v>55</v>
      </c>
      <c r="V118" s="78">
        <v>18</v>
      </c>
      <c r="W118" s="78">
        <v>29</v>
      </c>
    </row>
    <row r="119" spans="1:23" x14ac:dyDescent="0.25">
      <c r="A119" s="97"/>
      <c r="B119" s="97" t="str">
        <f>B113</f>
        <v>На 01 июля 2023</v>
      </c>
      <c r="C119" s="35" t="s">
        <v>40</v>
      </c>
      <c r="D119" s="81"/>
      <c r="E119" s="78">
        <v>53</v>
      </c>
      <c r="F119" s="78">
        <v>539</v>
      </c>
      <c r="G119" s="81"/>
      <c r="H119" s="78">
        <v>2326</v>
      </c>
      <c r="I119" s="78">
        <v>271</v>
      </c>
      <c r="J119" s="78">
        <v>313</v>
      </c>
      <c r="K119" s="81"/>
      <c r="L119" s="81"/>
      <c r="M119" s="78">
        <v>4284</v>
      </c>
      <c r="N119" s="78">
        <v>82</v>
      </c>
      <c r="O119" s="78">
        <v>305</v>
      </c>
      <c r="P119" s="81"/>
      <c r="Q119" s="78">
        <v>90</v>
      </c>
      <c r="R119" s="78">
        <v>89</v>
      </c>
      <c r="S119" s="81"/>
      <c r="T119" s="78">
        <v>85</v>
      </c>
      <c r="U119" s="78">
        <v>51</v>
      </c>
      <c r="V119" s="78">
        <v>29</v>
      </c>
      <c r="W119" s="78">
        <v>29</v>
      </c>
    </row>
    <row r="120" spans="1:23" x14ac:dyDescent="0.25">
      <c r="A120" s="97"/>
      <c r="B120" s="97"/>
      <c r="C120" s="35" t="s">
        <v>41</v>
      </c>
      <c r="D120" s="81"/>
      <c r="E120" s="78">
        <v>53</v>
      </c>
      <c r="F120" s="78">
        <v>539</v>
      </c>
      <c r="G120" s="81"/>
      <c r="H120" s="78">
        <v>2326</v>
      </c>
      <c r="I120" s="78">
        <v>271</v>
      </c>
      <c r="J120" s="78">
        <v>313</v>
      </c>
      <c r="K120" s="81"/>
      <c r="L120" s="81"/>
      <c r="M120" s="78">
        <v>4284</v>
      </c>
      <c r="N120" s="78">
        <v>82</v>
      </c>
      <c r="O120" s="78">
        <v>305</v>
      </c>
      <c r="P120" s="81"/>
      <c r="Q120" s="78">
        <v>90</v>
      </c>
      <c r="R120" s="78">
        <v>89</v>
      </c>
      <c r="S120" s="81"/>
      <c r="T120" s="78">
        <v>85</v>
      </c>
      <c r="U120" s="78">
        <v>51</v>
      </c>
      <c r="V120" s="78">
        <v>29</v>
      </c>
      <c r="W120" s="78">
        <v>29</v>
      </c>
    </row>
    <row r="121" spans="1:23" x14ac:dyDescent="0.25">
      <c r="A121" s="97"/>
      <c r="B121" s="97" t="s">
        <v>39</v>
      </c>
      <c r="C121" s="35" t="s">
        <v>40</v>
      </c>
      <c r="D121" s="79">
        <v>0</v>
      </c>
      <c r="E121" s="79">
        <v>100</v>
      </c>
      <c r="F121" s="79">
        <v>100</v>
      </c>
      <c r="G121" s="79">
        <v>0</v>
      </c>
      <c r="H121" s="79">
        <v>100</v>
      </c>
      <c r="I121" s="79">
        <v>100</v>
      </c>
      <c r="J121" s="79">
        <v>100</v>
      </c>
      <c r="K121" s="79">
        <v>0</v>
      </c>
      <c r="L121" s="79">
        <v>0</v>
      </c>
      <c r="M121" s="79">
        <v>100</v>
      </c>
      <c r="N121" s="82">
        <v>109.33</v>
      </c>
      <c r="O121" s="82">
        <v>112.55</v>
      </c>
      <c r="P121" s="79">
        <v>0</v>
      </c>
      <c r="Q121" s="79">
        <v>100</v>
      </c>
      <c r="R121" s="79">
        <v>100</v>
      </c>
      <c r="S121" s="79">
        <v>0</v>
      </c>
      <c r="T121" s="82">
        <v>283.33</v>
      </c>
      <c r="U121" s="80">
        <v>92.73</v>
      </c>
      <c r="V121" s="82">
        <v>161.11000000000001</v>
      </c>
      <c r="W121" s="79">
        <v>100</v>
      </c>
    </row>
    <row r="122" spans="1:23" x14ac:dyDescent="0.25">
      <c r="A122" s="97"/>
      <c r="B122" s="97"/>
      <c r="C122" s="35" t="s">
        <v>41</v>
      </c>
      <c r="D122" s="79">
        <v>0</v>
      </c>
      <c r="E122" s="79">
        <v>100</v>
      </c>
      <c r="F122" s="79">
        <v>100</v>
      </c>
      <c r="G122" s="79">
        <v>0</v>
      </c>
      <c r="H122" s="79">
        <v>100</v>
      </c>
      <c r="I122" s="79">
        <v>100</v>
      </c>
      <c r="J122" s="79">
        <v>100</v>
      </c>
      <c r="K122" s="79">
        <v>0</v>
      </c>
      <c r="L122" s="79">
        <v>0</v>
      </c>
      <c r="M122" s="79">
        <v>100</v>
      </c>
      <c r="N122" s="82">
        <v>109.33</v>
      </c>
      <c r="O122" s="82">
        <v>112.55</v>
      </c>
      <c r="P122" s="79">
        <v>0</v>
      </c>
      <c r="Q122" s="79">
        <v>100</v>
      </c>
      <c r="R122" s="79">
        <v>100</v>
      </c>
      <c r="S122" s="79">
        <v>0</v>
      </c>
      <c r="T122" s="82">
        <v>283.33</v>
      </c>
      <c r="U122" s="80">
        <v>92.73</v>
      </c>
      <c r="V122" s="82">
        <v>161.11000000000001</v>
      </c>
      <c r="W122" s="79">
        <v>100</v>
      </c>
    </row>
    <row r="123" spans="1:23" x14ac:dyDescent="0.25">
      <c r="A123" s="97" t="s">
        <v>22</v>
      </c>
      <c r="B123" s="97" t="str">
        <f>B117</f>
        <v>На 01 июня 2023</v>
      </c>
      <c r="C123" s="35" t="s">
        <v>40</v>
      </c>
      <c r="D123" s="78">
        <v>115</v>
      </c>
      <c r="E123" s="78">
        <v>48</v>
      </c>
      <c r="F123" s="78">
        <v>0</v>
      </c>
      <c r="G123" s="78">
        <v>60.87</v>
      </c>
      <c r="H123" s="78">
        <v>2058.0300000000002</v>
      </c>
      <c r="I123" s="78">
        <v>216.32</v>
      </c>
      <c r="J123" s="78">
        <v>264.39</v>
      </c>
      <c r="K123" s="78">
        <v>0</v>
      </c>
      <c r="L123" s="78">
        <v>1801.04</v>
      </c>
      <c r="M123" s="78">
        <v>3681.68</v>
      </c>
      <c r="N123" s="78">
        <v>76.63</v>
      </c>
      <c r="O123" s="78">
        <v>234</v>
      </c>
      <c r="P123" s="78">
        <v>193</v>
      </c>
      <c r="Q123" s="78">
        <v>20</v>
      </c>
      <c r="R123" s="78">
        <v>80.400000000000006</v>
      </c>
      <c r="S123" s="78">
        <v>164</v>
      </c>
      <c r="T123" s="78">
        <v>50</v>
      </c>
      <c r="U123" s="78">
        <v>36</v>
      </c>
      <c r="V123" s="78">
        <v>11.33</v>
      </c>
      <c r="W123" s="78">
        <v>13.27</v>
      </c>
    </row>
    <row r="124" spans="1:23" x14ac:dyDescent="0.25">
      <c r="A124" s="97"/>
      <c r="B124" s="97"/>
      <c r="C124" s="35" t="s">
        <v>41</v>
      </c>
      <c r="D124" s="78">
        <v>117.34</v>
      </c>
      <c r="E124" s="78">
        <v>48.48</v>
      </c>
      <c r="F124" s="78">
        <v>0</v>
      </c>
      <c r="G124" s="78">
        <v>156</v>
      </c>
      <c r="H124" s="78">
        <v>2117.96</v>
      </c>
      <c r="I124" s="78">
        <v>230.76</v>
      </c>
      <c r="J124" s="78">
        <v>322</v>
      </c>
      <c r="K124" s="78">
        <v>0</v>
      </c>
      <c r="L124" s="78">
        <v>1801.04</v>
      </c>
      <c r="M124" s="78">
        <v>3681.68</v>
      </c>
      <c r="N124" s="78">
        <v>78.430000000000007</v>
      </c>
      <c r="O124" s="78">
        <v>278</v>
      </c>
      <c r="P124" s="78">
        <v>193</v>
      </c>
      <c r="Q124" s="78">
        <v>21</v>
      </c>
      <c r="R124" s="78">
        <v>86.79</v>
      </c>
      <c r="S124" s="78">
        <v>167.78</v>
      </c>
      <c r="T124" s="78">
        <v>55</v>
      </c>
      <c r="U124" s="78">
        <v>48</v>
      </c>
      <c r="V124" s="78">
        <v>17.8</v>
      </c>
      <c r="W124" s="78">
        <v>14</v>
      </c>
    </row>
    <row r="125" spans="1:23" x14ac:dyDescent="0.25">
      <c r="A125" s="97"/>
      <c r="B125" s="97" t="str">
        <f>B119</f>
        <v>На 01 июля 2023</v>
      </c>
      <c r="C125" s="35" t="s">
        <v>40</v>
      </c>
      <c r="D125" s="78">
        <v>115</v>
      </c>
      <c r="E125" s="78">
        <v>48</v>
      </c>
      <c r="F125" s="78">
        <v>0</v>
      </c>
      <c r="G125" s="78">
        <v>60.87</v>
      </c>
      <c r="H125" s="78">
        <v>2058.0300000000002</v>
      </c>
      <c r="I125" s="78">
        <v>216.32</v>
      </c>
      <c r="J125" s="78">
        <v>264.39</v>
      </c>
      <c r="K125" s="78">
        <v>0</v>
      </c>
      <c r="L125" s="78">
        <v>1801.04</v>
      </c>
      <c r="M125" s="78">
        <v>3681.68</v>
      </c>
      <c r="N125" s="78">
        <v>76.63</v>
      </c>
      <c r="O125" s="78">
        <v>234</v>
      </c>
      <c r="P125" s="78">
        <v>193</v>
      </c>
      <c r="Q125" s="78">
        <v>20</v>
      </c>
      <c r="R125" s="78">
        <v>80.400000000000006</v>
      </c>
      <c r="S125" s="78">
        <v>164</v>
      </c>
      <c r="T125" s="78">
        <v>50</v>
      </c>
      <c r="U125" s="78">
        <v>36</v>
      </c>
      <c r="V125" s="78">
        <v>11.33</v>
      </c>
      <c r="W125" s="78">
        <v>13.27</v>
      </c>
    </row>
    <row r="126" spans="1:23" x14ac:dyDescent="0.25">
      <c r="A126" s="97"/>
      <c r="B126" s="97"/>
      <c r="C126" s="35" t="s">
        <v>41</v>
      </c>
      <c r="D126" s="78">
        <v>117.34</v>
      </c>
      <c r="E126" s="78">
        <v>48.48</v>
      </c>
      <c r="F126" s="78">
        <v>0</v>
      </c>
      <c r="G126" s="78">
        <v>156</v>
      </c>
      <c r="H126" s="78">
        <v>2117.96</v>
      </c>
      <c r="I126" s="78">
        <v>230.76</v>
      </c>
      <c r="J126" s="78">
        <v>322</v>
      </c>
      <c r="K126" s="78">
        <v>0</v>
      </c>
      <c r="L126" s="78">
        <v>1801.04</v>
      </c>
      <c r="M126" s="78">
        <v>3681.68</v>
      </c>
      <c r="N126" s="78">
        <v>78.430000000000007</v>
      </c>
      <c r="O126" s="78">
        <v>278</v>
      </c>
      <c r="P126" s="78">
        <v>193</v>
      </c>
      <c r="Q126" s="78">
        <v>21</v>
      </c>
      <c r="R126" s="78">
        <v>86.79</v>
      </c>
      <c r="S126" s="78">
        <v>167.78</v>
      </c>
      <c r="T126" s="78">
        <v>55</v>
      </c>
      <c r="U126" s="78">
        <v>48</v>
      </c>
      <c r="V126" s="78">
        <v>17.8</v>
      </c>
      <c r="W126" s="78">
        <v>14</v>
      </c>
    </row>
    <row r="127" spans="1:23" x14ac:dyDescent="0.25">
      <c r="A127" s="97"/>
      <c r="B127" s="97" t="s">
        <v>39</v>
      </c>
      <c r="C127" s="35" t="s">
        <v>40</v>
      </c>
      <c r="D127" s="79">
        <v>100</v>
      </c>
      <c r="E127" s="79">
        <v>100</v>
      </c>
      <c r="F127" s="79">
        <v>0</v>
      </c>
      <c r="G127" s="79">
        <v>100</v>
      </c>
      <c r="H127" s="79">
        <v>100</v>
      </c>
      <c r="I127" s="79">
        <v>100</v>
      </c>
      <c r="J127" s="79">
        <v>100</v>
      </c>
      <c r="K127" s="79">
        <v>0</v>
      </c>
      <c r="L127" s="79">
        <v>100</v>
      </c>
      <c r="M127" s="79">
        <v>100</v>
      </c>
      <c r="N127" s="79">
        <v>100</v>
      </c>
      <c r="O127" s="79">
        <v>100</v>
      </c>
      <c r="P127" s="79">
        <v>100</v>
      </c>
      <c r="Q127" s="79">
        <v>100</v>
      </c>
      <c r="R127" s="79">
        <v>100</v>
      </c>
      <c r="S127" s="79">
        <v>100</v>
      </c>
      <c r="T127" s="79">
        <v>100</v>
      </c>
      <c r="U127" s="79">
        <v>100</v>
      </c>
      <c r="V127" s="79">
        <v>100</v>
      </c>
      <c r="W127" s="79">
        <v>100</v>
      </c>
    </row>
    <row r="128" spans="1:23" x14ac:dyDescent="0.25">
      <c r="A128" s="97"/>
      <c r="B128" s="97"/>
      <c r="C128" s="35" t="s">
        <v>41</v>
      </c>
      <c r="D128" s="79">
        <v>100</v>
      </c>
      <c r="E128" s="79">
        <v>100</v>
      </c>
      <c r="F128" s="79">
        <v>0</v>
      </c>
      <c r="G128" s="79">
        <v>100</v>
      </c>
      <c r="H128" s="79">
        <v>100</v>
      </c>
      <c r="I128" s="79">
        <v>100</v>
      </c>
      <c r="J128" s="79">
        <v>100</v>
      </c>
      <c r="K128" s="79">
        <v>0</v>
      </c>
      <c r="L128" s="79">
        <v>100</v>
      </c>
      <c r="M128" s="79">
        <v>100</v>
      </c>
      <c r="N128" s="79">
        <v>100</v>
      </c>
      <c r="O128" s="79">
        <v>100</v>
      </c>
      <c r="P128" s="79">
        <v>100</v>
      </c>
      <c r="Q128" s="79">
        <v>100</v>
      </c>
      <c r="R128" s="79">
        <v>100</v>
      </c>
      <c r="S128" s="79">
        <v>100</v>
      </c>
      <c r="T128" s="79">
        <v>100</v>
      </c>
      <c r="U128" s="79">
        <v>100</v>
      </c>
      <c r="V128" s="79">
        <v>100</v>
      </c>
      <c r="W128" s="79">
        <v>100</v>
      </c>
    </row>
    <row r="129" spans="1:23" x14ac:dyDescent="0.25">
      <c r="A129" s="97" t="s">
        <v>23</v>
      </c>
      <c r="B129" s="97" t="str">
        <f>B123</f>
        <v>На 01 июня 2023</v>
      </c>
      <c r="C129" s="35" t="s">
        <v>40</v>
      </c>
      <c r="D129" s="78">
        <v>132</v>
      </c>
      <c r="E129" s="78">
        <v>50</v>
      </c>
      <c r="F129" s="78">
        <v>682</v>
      </c>
      <c r="G129" s="78">
        <v>206</v>
      </c>
      <c r="H129" s="78">
        <v>2420</v>
      </c>
      <c r="I129" s="78">
        <v>264</v>
      </c>
      <c r="J129" s="78">
        <v>317</v>
      </c>
      <c r="K129" s="78">
        <v>0</v>
      </c>
      <c r="L129" s="78">
        <v>0</v>
      </c>
      <c r="M129" s="78">
        <v>4299</v>
      </c>
      <c r="N129" s="78">
        <v>76</v>
      </c>
      <c r="O129" s="78">
        <v>281</v>
      </c>
      <c r="P129" s="78">
        <v>96</v>
      </c>
      <c r="Q129" s="78">
        <v>35</v>
      </c>
      <c r="R129" s="78">
        <v>71</v>
      </c>
      <c r="S129" s="78">
        <v>235</v>
      </c>
      <c r="T129" s="78">
        <v>61</v>
      </c>
      <c r="U129" s="78">
        <v>35</v>
      </c>
      <c r="V129" s="78">
        <v>12</v>
      </c>
      <c r="W129" s="78">
        <v>15</v>
      </c>
    </row>
    <row r="130" spans="1:23" x14ac:dyDescent="0.25">
      <c r="A130" s="97"/>
      <c r="B130" s="97"/>
      <c r="C130" s="35" t="s">
        <v>41</v>
      </c>
      <c r="D130" s="78">
        <v>137</v>
      </c>
      <c r="E130" s="78">
        <v>61</v>
      </c>
      <c r="F130" s="78">
        <v>728</v>
      </c>
      <c r="G130" s="78">
        <v>206</v>
      </c>
      <c r="H130" s="78">
        <v>2420</v>
      </c>
      <c r="I130" s="78">
        <v>310</v>
      </c>
      <c r="J130" s="78">
        <v>321</v>
      </c>
      <c r="K130" s="78">
        <v>0</v>
      </c>
      <c r="L130" s="78">
        <v>0</v>
      </c>
      <c r="M130" s="78">
        <v>4299</v>
      </c>
      <c r="N130" s="78">
        <v>98</v>
      </c>
      <c r="O130" s="78">
        <v>391</v>
      </c>
      <c r="P130" s="78">
        <v>103</v>
      </c>
      <c r="Q130" s="78">
        <v>68</v>
      </c>
      <c r="R130" s="78">
        <v>81</v>
      </c>
      <c r="S130" s="78">
        <v>258</v>
      </c>
      <c r="T130" s="78">
        <v>100</v>
      </c>
      <c r="U130" s="78">
        <v>82</v>
      </c>
      <c r="V130" s="78">
        <v>32</v>
      </c>
      <c r="W130" s="78">
        <v>40</v>
      </c>
    </row>
    <row r="131" spans="1:23" x14ac:dyDescent="0.25">
      <c r="A131" s="97"/>
      <c r="B131" s="97" t="str">
        <f>B125</f>
        <v>На 01 июля 2023</v>
      </c>
      <c r="C131" s="35" t="s">
        <v>40</v>
      </c>
      <c r="D131" s="78">
        <v>131.5</v>
      </c>
      <c r="E131" s="78">
        <v>50</v>
      </c>
      <c r="F131" s="78">
        <v>682</v>
      </c>
      <c r="G131" s="78">
        <v>206</v>
      </c>
      <c r="H131" s="78">
        <v>2420</v>
      </c>
      <c r="I131" s="78">
        <v>264</v>
      </c>
      <c r="J131" s="78">
        <v>317</v>
      </c>
      <c r="K131" s="81"/>
      <c r="L131" s="81"/>
      <c r="M131" s="78">
        <v>4299</v>
      </c>
      <c r="N131" s="78">
        <v>76</v>
      </c>
      <c r="O131" s="78">
        <v>281</v>
      </c>
      <c r="P131" s="78">
        <v>96</v>
      </c>
      <c r="Q131" s="78">
        <v>35</v>
      </c>
      <c r="R131" s="78">
        <v>71</v>
      </c>
      <c r="S131" s="78">
        <v>235</v>
      </c>
      <c r="T131" s="78">
        <v>61</v>
      </c>
      <c r="U131" s="78">
        <v>35</v>
      </c>
      <c r="V131" s="78">
        <v>12</v>
      </c>
      <c r="W131" s="78">
        <v>15</v>
      </c>
    </row>
    <row r="132" spans="1:23" x14ac:dyDescent="0.25">
      <c r="A132" s="97"/>
      <c r="B132" s="97"/>
      <c r="C132" s="35" t="s">
        <v>41</v>
      </c>
      <c r="D132" s="78">
        <v>137</v>
      </c>
      <c r="E132" s="78">
        <v>61</v>
      </c>
      <c r="F132" s="78">
        <v>728</v>
      </c>
      <c r="G132" s="78">
        <v>206</v>
      </c>
      <c r="H132" s="78">
        <v>2420</v>
      </c>
      <c r="I132" s="78">
        <v>310</v>
      </c>
      <c r="J132" s="78">
        <v>321</v>
      </c>
      <c r="K132" s="81"/>
      <c r="L132" s="81"/>
      <c r="M132" s="78">
        <v>4299</v>
      </c>
      <c r="N132" s="78">
        <v>98</v>
      </c>
      <c r="O132" s="78">
        <v>391</v>
      </c>
      <c r="P132" s="78">
        <v>103</v>
      </c>
      <c r="Q132" s="78">
        <v>68</v>
      </c>
      <c r="R132" s="78">
        <v>81</v>
      </c>
      <c r="S132" s="78">
        <v>258</v>
      </c>
      <c r="T132" s="78">
        <v>100</v>
      </c>
      <c r="U132" s="78">
        <v>82</v>
      </c>
      <c r="V132" s="78">
        <v>32</v>
      </c>
      <c r="W132" s="78">
        <v>40</v>
      </c>
    </row>
    <row r="133" spans="1:23" x14ac:dyDescent="0.25">
      <c r="A133" s="97"/>
      <c r="B133" s="97" t="s">
        <v>39</v>
      </c>
      <c r="C133" s="35" t="s">
        <v>40</v>
      </c>
      <c r="D133" s="80">
        <v>99.62</v>
      </c>
      <c r="E133" s="79">
        <v>100</v>
      </c>
      <c r="F133" s="79">
        <v>100</v>
      </c>
      <c r="G133" s="79">
        <v>100</v>
      </c>
      <c r="H133" s="79">
        <v>100</v>
      </c>
      <c r="I133" s="79">
        <v>100</v>
      </c>
      <c r="J133" s="79">
        <v>100</v>
      </c>
      <c r="K133" s="79">
        <v>0</v>
      </c>
      <c r="L133" s="79">
        <v>0</v>
      </c>
      <c r="M133" s="79">
        <v>100</v>
      </c>
      <c r="N133" s="79">
        <v>100</v>
      </c>
      <c r="O133" s="79">
        <v>100</v>
      </c>
      <c r="P133" s="79">
        <v>100</v>
      </c>
      <c r="Q133" s="79">
        <v>100</v>
      </c>
      <c r="R133" s="79">
        <v>100</v>
      </c>
      <c r="S133" s="79">
        <v>100</v>
      </c>
      <c r="T133" s="79">
        <v>100</v>
      </c>
      <c r="U133" s="79">
        <v>100</v>
      </c>
      <c r="V133" s="79">
        <v>100</v>
      </c>
      <c r="W133" s="79">
        <v>100</v>
      </c>
    </row>
    <row r="134" spans="1:23" x14ac:dyDescent="0.25">
      <c r="A134" s="97"/>
      <c r="B134" s="97"/>
      <c r="C134" s="35" t="s">
        <v>41</v>
      </c>
      <c r="D134" s="79">
        <v>100</v>
      </c>
      <c r="E134" s="79">
        <v>100</v>
      </c>
      <c r="F134" s="79">
        <v>100</v>
      </c>
      <c r="G134" s="79">
        <v>100</v>
      </c>
      <c r="H134" s="79">
        <v>100</v>
      </c>
      <c r="I134" s="79">
        <v>100</v>
      </c>
      <c r="J134" s="79">
        <v>100</v>
      </c>
      <c r="K134" s="79">
        <v>0</v>
      </c>
      <c r="L134" s="79">
        <v>0</v>
      </c>
      <c r="M134" s="79">
        <v>100</v>
      </c>
      <c r="N134" s="79">
        <v>100</v>
      </c>
      <c r="O134" s="79">
        <v>100</v>
      </c>
      <c r="P134" s="79">
        <v>100</v>
      </c>
      <c r="Q134" s="79">
        <v>100</v>
      </c>
      <c r="R134" s="79">
        <v>100</v>
      </c>
      <c r="S134" s="79">
        <v>100</v>
      </c>
      <c r="T134" s="79">
        <v>100</v>
      </c>
      <c r="U134" s="79">
        <v>100</v>
      </c>
      <c r="V134" s="79">
        <v>100</v>
      </c>
      <c r="W134" s="79">
        <v>100</v>
      </c>
    </row>
    <row r="135" spans="1:23" x14ac:dyDescent="0.25">
      <c r="A135" s="97" t="s">
        <v>24</v>
      </c>
      <c r="B135" s="97" t="str">
        <f>B129</f>
        <v>На 01 июня 2023</v>
      </c>
      <c r="C135" s="35" t="s">
        <v>40</v>
      </c>
      <c r="D135" s="78">
        <v>110</v>
      </c>
      <c r="E135" s="78">
        <v>46</v>
      </c>
      <c r="F135" s="78">
        <v>359</v>
      </c>
      <c r="G135" s="78">
        <v>180.5</v>
      </c>
      <c r="H135" s="78">
        <v>2048</v>
      </c>
      <c r="I135" s="78">
        <v>211.5</v>
      </c>
      <c r="J135" s="78">
        <v>266.2</v>
      </c>
      <c r="K135" s="78">
        <v>0</v>
      </c>
      <c r="L135" s="78">
        <v>0</v>
      </c>
      <c r="M135" s="78">
        <v>3566.4</v>
      </c>
      <c r="N135" s="78">
        <v>59.5</v>
      </c>
      <c r="O135" s="78">
        <v>265</v>
      </c>
      <c r="P135" s="78">
        <v>145</v>
      </c>
      <c r="Q135" s="78">
        <v>18</v>
      </c>
      <c r="R135" s="78">
        <v>68</v>
      </c>
      <c r="S135" s="78">
        <v>159</v>
      </c>
      <c r="T135" s="78">
        <v>50</v>
      </c>
      <c r="U135" s="78">
        <v>34</v>
      </c>
      <c r="V135" s="78">
        <v>11.4</v>
      </c>
      <c r="W135" s="78">
        <v>13</v>
      </c>
    </row>
    <row r="136" spans="1:23" x14ac:dyDescent="0.25">
      <c r="A136" s="97"/>
      <c r="B136" s="97"/>
      <c r="C136" s="35" t="s">
        <v>41</v>
      </c>
      <c r="D136" s="78">
        <v>120.9</v>
      </c>
      <c r="E136" s="78">
        <v>49</v>
      </c>
      <c r="F136" s="78">
        <v>387.3</v>
      </c>
      <c r="G136" s="78">
        <v>197.4</v>
      </c>
      <c r="H136" s="78">
        <v>2153</v>
      </c>
      <c r="I136" s="78">
        <v>254</v>
      </c>
      <c r="J136" s="78">
        <v>268</v>
      </c>
      <c r="K136" s="78">
        <v>0</v>
      </c>
      <c r="L136" s="78">
        <v>0</v>
      </c>
      <c r="M136" s="78">
        <v>3674</v>
      </c>
      <c r="N136" s="78">
        <v>82.5</v>
      </c>
      <c r="O136" s="78">
        <v>330</v>
      </c>
      <c r="P136" s="78">
        <v>162.6</v>
      </c>
      <c r="Q136" s="78">
        <v>24</v>
      </c>
      <c r="R136" s="78">
        <v>87</v>
      </c>
      <c r="S136" s="78">
        <v>177</v>
      </c>
      <c r="T136" s="78">
        <v>60</v>
      </c>
      <c r="U136" s="78">
        <v>54</v>
      </c>
      <c r="V136" s="78">
        <v>13</v>
      </c>
      <c r="W136" s="78">
        <v>14.2</v>
      </c>
    </row>
    <row r="137" spans="1:23" x14ac:dyDescent="0.25">
      <c r="A137" s="97"/>
      <c r="B137" s="97" t="str">
        <f>B131</f>
        <v>На 01 июля 2023</v>
      </c>
      <c r="C137" s="35" t="s">
        <v>40</v>
      </c>
      <c r="D137" s="78">
        <v>110</v>
      </c>
      <c r="E137" s="78">
        <v>46</v>
      </c>
      <c r="F137" s="78">
        <v>359</v>
      </c>
      <c r="G137" s="78">
        <v>180.5</v>
      </c>
      <c r="H137" s="78">
        <v>2048</v>
      </c>
      <c r="I137" s="78">
        <v>211.5</v>
      </c>
      <c r="J137" s="78">
        <v>266.2</v>
      </c>
      <c r="K137" s="78">
        <v>0</v>
      </c>
      <c r="L137" s="78">
        <v>0</v>
      </c>
      <c r="M137" s="78">
        <v>3566.4</v>
      </c>
      <c r="N137" s="78">
        <v>59.5</v>
      </c>
      <c r="O137" s="78">
        <v>265</v>
      </c>
      <c r="P137" s="78">
        <v>145</v>
      </c>
      <c r="Q137" s="78">
        <v>18</v>
      </c>
      <c r="R137" s="78">
        <v>68</v>
      </c>
      <c r="S137" s="78">
        <v>159</v>
      </c>
      <c r="T137" s="78">
        <v>50</v>
      </c>
      <c r="U137" s="78">
        <v>34</v>
      </c>
      <c r="V137" s="78">
        <v>11.4</v>
      </c>
      <c r="W137" s="78">
        <v>13</v>
      </c>
    </row>
    <row r="138" spans="1:23" x14ac:dyDescent="0.25">
      <c r="A138" s="97"/>
      <c r="B138" s="97"/>
      <c r="C138" s="35" t="s">
        <v>41</v>
      </c>
      <c r="D138" s="78">
        <v>120.9</v>
      </c>
      <c r="E138" s="78">
        <v>49</v>
      </c>
      <c r="F138" s="78">
        <v>387.3</v>
      </c>
      <c r="G138" s="78">
        <v>197.4</v>
      </c>
      <c r="H138" s="78">
        <v>2153</v>
      </c>
      <c r="I138" s="78">
        <v>254</v>
      </c>
      <c r="J138" s="78">
        <v>268</v>
      </c>
      <c r="K138" s="78">
        <v>0</v>
      </c>
      <c r="L138" s="78">
        <v>0</v>
      </c>
      <c r="M138" s="78">
        <v>3674</v>
      </c>
      <c r="N138" s="78">
        <v>82.5</v>
      </c>
      <c r="O138" s="78">
        <v>330</v>
      </c>
      <c r="P138" s="78">
        <v>162.6</v>
      </c>
      <c r="Q138" s="78">
        <v>24</v>
      </c>
      <c r="R138" s="78">
        <v>87</v>
      </c>
      <c r="S138" s="78">
        <v>177</v>
      </c>
      <c r="T138" s="78">
        <v>60</v>
      </c>
      <c r="U138" s="78">
        <v>54</v>
      </c>
      <c r="V138" s="78">
        <v>13</v>
      </c>
      <c r="W138" s="78">
        <v>14.2</v>
      </c>
    </row>
    <row r="139" spans="1:23" x14ac:dyDescent="0.25">
      <c r="A139" s="97"/>
      <c r="B139" s="97" t="s">
        <v>39</v>
      </c>
      <c r="C139" s="35" t="s">
        <v>40</v>
      </c>
      <c r="D139" s="79">
        <v>100</v>
      </c>
      <c r="E139" s="79">
        <v>100</v>
      </c>
      <c r="F139" s="79">
        <v>100</v>
      </c>
      <c r="G139" s="79">
        <v>100</v>
      </c>
      <c r="H139" s="79">
        <v>100</v>
      </c>
      <c r="I139" s="79">
        <v>100</v>
      </c>
      <c r="J139" s="79">
        <v>100</v>
      </c>
      <c r="K139" s="79">
        <v>0</v>
      </c>
      <c r="L139" s="79">
        <v>0</v>
      </c>
      <c r="M139" s="79">
        <v>100</v>
      </c>
      <c r="N139" s="79">
        <v>100</v>
      </c>
      <c r="O139" s="79">
        <v>100</v>
      </c>
      <c r="P139" s="79">
        <v>100</v>
      </c>
      <c r="Q139" s="79">
        <v>100</v>
      </c>
      <c r="R139" s="79">
        <v>100</v>
      </c>
      <c r="S139" s="79">
        <v>100</v>
      </c>
      <c r="T139" s="79">
        <v>100</v>
      </c>
      <c r="U139" s="79">
        <v>100</v>
      </c>
      <c r="V139" s="79">
        <v>100</v>
      </c>
      <c r="W139" s="79">
        <v>100</v>
      </c>
    </row>
    <row r="140" spans="1:23" x14ac:dyDescent="0.25">
      <c r="A140" s="97"/>
      <c r="B140" s="97"/>
      <c r="C140" s="35" t="s">
        <v>41</v>
      </c>
      <c r="D140" s="79">
        <v>100</v>
      </c>
      <c r="E140" s="79">
        <v>100</v>
      </c>
      <c r="F140" s="79">
        <v>100</v>
      </c>
      <c r="G140" s="79">
        <v>100</v>
      </c>
      <c r="H140" s="79">
        <v>100</v>
      </c>
      <c r="I140" s="79">
        <v>100</v>
      </c>
      <c r="J140" s="79">
        <v>100</v>
      </c>
      <c r="K140" s="79">
        <v>0</v>
      </c>
      <c r="L140" s="79">
        <v>0</v>
      </c>
      <c r="M140" s="79">
        <v>100</v>
      </c>
      <c r="N140" s="79">
        <v>100</v>
      </c>
      <c r="O140" s="79">
        <v>100</v>
      </c>
      <c r="P140" s="79">
        <v>100</v>
      </c>
      <c r="Q140" s="79">
        <v>100</v>
      </c>
      <c r="R140" s="79">
        <v>100</v>
      </c>
      <c r="S140" s="79">
        <v>100</v>
      </c>
      <c r="T140" s="79">
        <v>100</v>
      </c>
      <c r="U140" s="79">
        <v>100</v>
      </c>
      <c r="V140" s="79">
        <v>100</v>
      </c>
      <c r="W140" s="79">
        <v>100</v>
      </c>
    </row>
    <row r="141" spans="1:23" x14ac:dyDescent="0.25">
      <c r="A141" s="97" t="s">
        <v>25</v>
      </c>
      <c r="B141" s="97" t="str">
        <f>B135</f>
        <v>На 01 июня 2023</v>
      </c>
      <c r="C141" s="35" t="s">
        <v>40</v>
      </c>
      <c r="D141" s="78">
        <v>115.4</v>
      </c>
      <c r="E141" s="78">
        <v>54.9</v>
      </c>
      <c r="F141" s="78">
        <v>463</v>
      </c>
      <c r="G141" s="78">
        <v>0</v>
      </c>
      <c r="H141" s="78">
        <v>0</v>
      </c>
      <c r="I141" s="78">
        <v>263.60000000000002</v>
      </c>
      <c r="J141" s="78">
        <v>0</v>
      </c>
      <c r="K141" s="78">
        <v>280</v>
      </c>
      <c r="L141" s="78">
        <v>0</v>
      </c>
      <c r="M141" s="78">
        <v>4073.4</v>
      </c>
      <c r="N141" s="78">
        <v>60.5</v>
      </c>
      <c r="O141" s="78">
        <v>0</v>
      </c>
      <c r="P141" s="78">
        <v>200.7</v>
      </c>
      <c r="Q141" s="78">
        <v>25</v>
      </c>
      <c r="R141" s="78">
        <v>114.9</v>
      </c>
      <c r="S141" s="78">
        <v>217.4</v>
      </c>
      <c r="T141" s="78">
        <v>44</v>
      </c>
      <c r="U141" s="78">
        <v>75</v>
      </c>
      <c r="V141" s="78">
        <v>18.7</v>
      </c>
      <c r="W141" s="78">
        <v>11</v>
      </c>
    </row>
    <row r="142" spans="1:23" x14ac:dyDescent="0.25">
      <c r="A142" s="97"/>
      <c r="B142" s="97"/>
      <c r="C142" s="35" t="s">
        <v>41</v>
      </c>
      <c r="D142" s="78">
        <v>115.4</v>
      </c>
      <c r="E142" s="78">
        <v>54.9</v>
      </c>
      <c r="F142" s="78">
        <v>463</v>
      </c>
      <c r="G142" s="78">
        <v>0</v>
      </c>
      <c r="H142" s="78">
        <v>0</v>
      </c>
      <c r="I142" s="78">
        <v>263.60000000000002</v>
      </c>
      <c r="J142" s="78">
        <v>0</v>
      </c>
      <c r="K142" s="78">
        <v>280</v>
      </c>
      <c r="L142" s="78">
        <v>0</v>
      </c>
      <c r="M142" s="78">
        <v>4549</v>
      </c>
      <c r="N142" s="78">
        <v>60.5</v>
      </c>
      <c r="O142" s="78">
        <v>0</v>
      </c>
      <c r="P142" s="78">
        <v>200.7</v>
      </c>
      <c r="Q142" s="78">
        <v>30</v>
      </c>
      <c r="R142" s="78">
        <v>114.9</v>
      </c>
      <c r="S142" s="78">
        <v>217.4</v>
      </c>
      <c r="T142" s="78">
        <v>51</v>
      </c>
      <c r="U142" s="78">
        <v>75</v>
      </c>
      <c r="V142" s="78">
        <v>18.7</v>
      </c>
      <c r="W142" s="78">
        <v>17.7</v>
      </c>
    </row>
    <row r="143" spans="1:23" x14ac:dyDescent="0.25">
      <c r="A143" s="97"/>
      <c r="B143" s="97" t="str">
        <f>B137</f>
        <v>На 01 июля 2023</v>
      </c>
      <c r="C143" s="35" t="s">
        <v>40</v>
      </c>
      <c r="D143" s="78">
        <v>135.80000000000001</v>
      </c>
      <c r="E143" s="78">
        <v>0</v>
      </c>
      <c r="F143" s="78">
        <v>0</v>
      </c>
      <c r="G143" s="78">
        <v>0</v>
      </c>
      <c r="H143" s="78">
        <v>0</v>
      </c>
      <c r="I143" s="78">
        <v>0</v>
      </c>
      <c r="J143" s="78">
        <v>0</v>
      </c>
      <c r="K143" s="78">
        <v>350</v>
      </c>
      <c r="L143" s="78">
        <v>0</v>
      </c>
      <c r="M143" s="78">
        <v>4073.4</v>
      </c>
      <c r="N143" s="78">
        <v>60.5</v>
      </c>
      <c r="O143" s="78">
        <v>0</v>
      </c>
      <c r="P143" s="78">
        <v>200.7</v>
      </c>
      <c r="Q143" s="78">
        <v>25</v>
      </c>
      <c r="R143" s="78">
        <v>67.8</v>
      </c>
      <c r="S143" s="78">
        <v>0</v>
      </c>
      <c r="T143" s="78">
        <v>51</v>
      </c>
      <c r="U143" s="78">
        <v>50</v>
      </c>
      <c r="V143" s="78">
        <v>18.7</v>
      </c>
      <c r="W143" s="78">
        <v>11</v>
      </c>
    </row>
    <row r="144" spans="1:23" x14ac:dyDescent="0.25">
      <c r="A144" s="97"/>
      <c r="B144" s="97"/>
      <c r="C144" s="35" t="s">
        <v>41</v>
      </c>
      <c r="D144" s="78">
        <v>135.80000000000001</v>
      </c>
      <c r="E144" s="78">
        <v>0</v>
      </c>
      <c r="F144" s="78">
        <v>0</v>
      </c>
      <c r="G144" s="78">
        <v>0</v>
      </c>
      <c r="H144" s="78">
        <v>0</v>
      </c>
      <c r="I144" s="78">
        <v>0</v>
      </c>
      <c r="J144" s="78">
        <v>0</v>
      </c>
      <c r="K144" s="78">
        <v>350</v>
      </c>
      <c r="L144" s="78">
        <v>0</v>
      </c>
      <c r="M144" s="78">
        <v>4549</v>
      </c>
      <c r="N144" s="78">
        <v>60.5</v>
      </c>
      <c r="O144" s="78">
        <v>0</v>
      </c>
      <c r="P144" s="78">
        <v>200.7</v>
      </c>
      <c r="Q144" s="78">
        <v>30</v>
      </c>
      <c r="R144" s="78">
        <v>67.8</v>
      </c>
      <c r="S144" s="78">
        <v>0</v>
      </c>
      <c r="T144" s="78">
        <v>63</v>
      </c>
      <c r="U144" s="78">
        <v>50</v>
      </c>
      <c r="V144" s="78">
        <v>18.7</v>
      </c>
      <c r="W144" s="78">
        <v>11</v>
      </c>
    </row>
    <row r="145" spans="1:23" x14ac:dyDescent="0.25">
      <c r="A145" s="97"/>
      <c r="B145" s="97" t="s">
        <v>39</v>
      </c>
      <c r="C145" s="35" t="s">
        <v>40</v>
      </c>
      <c r="D145" s="82">
        <v>117.68</v>
      </c>
      <c r="E145" s="79">
        <v>0</v>
      </c>
      <c r="F145" s="79">
        <v>0</v>
      </c>
      <c r="G145" s="79">
        <v>0</v>
      </c>
      <c r="H145" s="79">
        <v>0</v>
      </c>
      <c r="I145" s="79">
        <v>0</v>
      </c>
      <c r="J145" s="79">
        <v>0</v>
      </c>
      <c r="K145" s="82">
        <v>125</v>
      </c>
      <c r="L145" s="79">
        <v>0</v>
      </c>
      <c r="M145" s="79">
        <v>100</v>
      </c>
      <c r="N145" s="79">
        <v>100</v>
      </c>
      <c r="O145" s="79">
        <v>0</v>
      </c>
      <c r="P145" s="79">
        <v>100</v>
      </c>
      <c r="Q145" s="79">
        <v>100</v>
      </c>
      <c r="R145" s="80">
        <v>59.01</v>
      </c>
      <c r="S145" s="79">
        <v>0</v>
      </c>
      <c r="T145" s="82">
        <v>115.91</v>
      </c>
      <c r="U145" s="80">
        <v>66.67</v>
      </c>
      <c r="V145" s="79">
        <v>100</v>
      </c>
      <c r="W145" s="79">
        <v>100</v>
      </c>
    </row>
    <row r="146" spans="1:23" x14ac:dyDescent="0.25">
      <c r="A146" s="97"/>
      <c r="B146" s="97"/>
      <c r="C146" s="35" t="s">
        <v>41</v>
      </c>
      <c r="D146" s="82">
        <v>117.68</v>
      </c>
      <c r="E146" s="79">
        <v>0</v>
      </c>
      <c r="F146" s="79">
        <v>0</v>
      </c>
      <c r="G146" s="79">
        <v>0</v>
      </c>
      <c r="H146" s="79">
        <v>0</v>
      </c>
      <c r="I146" s="79">
        <v>0</v>
      </c>
      <c r="J146" s="79">
        <v>0</v>
      </c>
      <c r="K146" s="82">
        <v>125</v>
      </c>
      <c r="L146" s="79">
        <v>0</v>
      </c>
      <c r="M146" s="79">
        <v>100</v>
      </c>
      <c r="N146" s="79">
        <v>100</v>
      </c>
      <c r="O146" s="79">
        <v>0</v>
      </c>
      <c r="P146" s="79">
        <v>100</v>
      </c>
      <c r="Q146" s="79">
        <v>100</v>
      </c>
      <c r="R146" s="80">
        <v>59.01</v>
      </c>
      <c r="S146" s="79">
        <v>0</v>
      </c>
      <c r="T146" s="82">
        <v>123.53</v>
      </c>
      <c r="U146" s="80">
        <v>66.67</v>
      </c>
      <c r="V146" s="79">
        <v>100</v>
      </c>
      <c r="W146" s="80">
        <v>62.15</v>
      </c>
    </row>
    <row r="147" spans="1:23" x14ac:dyDescent="0.25">
      <c r="A147" s="97" t="s">
        <v>26</v>
      </c>
      <c r="B147" s="97" t="str">
        <f>B141</f>
        <v>На 01 июня 2023</v>
      </c>
      <c r="C147" s="35" t="s">
        <v>40</v>
      </c>
      <c r="D147" s="78">
        <v>0</v>
      </c>
      <c r="E147" s="78">
        <v>0</v>
      </c>
      <c r="F147" s="78">
        <v>762</v>
      </c>
      <c r="G147" s="78">
        <v>0</v>
      </c>
      <c r="H147" s="78">
        <v>2371.86</v>
      </c>
      <c r="I147" s="78">
        <v>280.58</v>
      </c>
      <c r="J147" s="78">
        <v>323.08</v>
      </c>
      <c r="K147" s="78">
        <v>0</v>
      </c>
      <c r="L147" s="78">
        <v>0</v>
      </c>
      <c r="M147" s="78">
        <v>4265.1400000000003</v>
      </c>
      <c r="N147" s="78">
        <v>103.58</v>
      </c>
      <c r="O147" s="78">
        <v>337</v>
      </c>
      <c r="P147" s="78">
        <v>0</v>
      </c>
      <c r="Q147" s="78">
        <v>32</v>
      </c>
      <c r="R147" s="78">
        <v>116.76</v>
      </c>
      <c r="S147" s="78">
        <v>207.17</v>
      </c>
      <c r="T147" s="78">
        <v>60</v>
      </c>
      <c r="U147" s="78">
        <v>63</v>
      </c>
      <c r="V147" s="78">
        <v>17.25</v>
      </c>
      <c r="W147" s="78">
        <v>16.71</v>
      </c>
    </row>
    <row r="148" spans="1:23" x14ac:dyDescent="0.25">
      <c r="A148" s="97"/>
      <c r="B148" s="97"/>
      <c r="C148" s="35" t="s">
        <v>41</v>
      </c>
      <c r="D148" s="78">
        <v>0</v>
      </c>
      <c r="E148" s="78">
        <v>0</v>
      </c>
      <c r="F148" s="78">
        <v>762</v>
      </c>
      <c r="G148" s="78">
        <v>0</v>
      </c>
      <c r="H148" s="78">
        <v>2371.86</v>
      </c>
      <c r="I148" s="78">
        <v>280.58</v>
      </c>
      <c r="J148" s="78">
        <v>323.68</v>
      </c>
      <c r="K148" s="78">
        <v>0</v>
      </c>
      <c r="L148" s="78">
        <v>0</v>
      </c>
      <c r="M148" s="78">
        <v>4265.1400000000003</v>
      </c>
      <c r="N148" s="78">
        <v>103.58</v>
      </c>
      <c r="O148" s="78">
        <v>337</v>
      </c>
      <c r="P148" s="78">
        <v>0</v>
      </c>
      <c r="Q148" s="78">
        <v>32</v>
      </c>
      <c r="R148" s="78">
        <v>116.76</v>
      </c>
      <c r="S148" s="78">
        <v>210.19</v>
      </c>
      <c r="T148" s="78">
        <v>60</v>
      </c>
      <c r="U148" s="78">
        <v>63</v>
      </c>
      <c r="V148" s="78">
        <v>17.25</v>
      </c>
      <c r="W148" s="78">
        <v>16.71</v>
      </c>
    </row>
    <row r="149" spans="1:23" x14ac:dyDescent="0.25">
      <c r="A149" s="97"/>
      <c r="B149" s="97" t="str">
        <f>B143</f>
        <v>На 01 июля 2023</v>
      </c>
      <c r="C149" s="35" t="s">
        <v>40</v>
      </c>
      <c r="D149" s="81"/>
      <c r="E149" s="81"/>
      <c r="F149" s="78">
        <v>762</v>
      </c>
      <c r="G149" s="81"/>
      <c r="H149" s="78">
        <v>2371.86</v>
      </c>
      <c r="I149" s="78">
        <v>280.58</v>
      </c>
      <c r="J149" s="78">
        <v>337</v>
      </c>
      <c r="K149" s="81"/>
      <c r="L149" s="81"/>
      <c r="M149" s="78">
        <v>4265.1400000000003</v>
      </c>
      <c r="N149" s="78">
        <v>103.58</v>
      </c>
      <c r="O149" s="78">
        <v>337</v>
      </c>
      <c r="P149" s="78">
        <v>0</v>
      </c>
      <c r="Q149" s="78">
        <v>30</v>
      </c>
      <c r="R149" s="78">
        <v>116.76</v>
      </c>
      <c r="S149" s="78">
        <v>199.17</v>
      </c>
      <c r="T149" s="78">
        <v>60</v>
      </c>
      <c r="U149" s="78">
        <v>63</v>
      </c>
      <c r="V149" s="78">
        <v>17.25</v>
      </c>
      <c r="W149" s="78">
        <v>16.71</v>
      </c>
    </row>
    <row r="150" spans="1:23" x14ac:dyDescent="0.25">
      <c r="A150" s="97"/>
      <c r="B150" s="97"/>
      <c r="C150" s="35" t="s">
        <v>41</v>
      </c>
      <c r="D150" s="81"/>
      <c r="E150" s="81"/>
      <c r="F150" s="78">
        <v>762</v>
      </c>
      <c r="G150" s="81"/>
      <c r="H150" s="78">
        <v>2373.61</v>
      </c>
      <c r="I150" s="78">
        <v>280.58</v>
      </c>
      <c r="J150" s="78">
        <v>337</v>
      </c>
      <c r="K150" s="81"/>
      <c r="L150" s="81"/>
      <c r="M150" s="78">
        <v>4265.1400000000003</v>
      </c>
      <c r="N150" s="78">
        <v>103.58</v>
      </c>
      <c r="O150" s="78">
        <v>337</v>
      </c>
      <c r="P150" s="81"/>
      <c r="Q150" s="78">
        <v>30</v>
      </c>
      <c r="R150" s="78">
        <v>132.82</v>
      </c>
      <c r="S150" s="78">
        <v>228.62</v>
      </c>
      <c r="T150" s="78">
        <v>60</v>
      </c>
      <c r="U150" s="78">
        <v>65</v>
      </c>
      <c r="V150" s="78">
        <v>17.25</v>
      </c>
      <c r="W150" s="78">
        <v>16.71</v>
      </c>
    </row>
    <row r="151" spans="1:23" x14ac:dyDescent="0.25">
      <c r="A151" s="97"/>
      <c r="B151" s="97" t="s">
        <v>39</v>
      </c>
      <c r="C151" s="35" t="s">
        <v>40</v>
      </c>
      <c r="D151" s="79">
        <v>0</v>
      </c>
      <c r="E151" s="79">
        <v>0</v>
      </c>
      <c r="F151" s="79">
        <v>100</v>
      </c>
      <c r="G151" s="79">
        <v>0</v>
      </c>
      <c r="H151" s="79">
        <v>100</v>
      </c>
      <c r="I151" s="79">
        <v>100</v>
      </c>
      <c r="J151" s="82">
        <v>104.31</v>
      </c>
      <c r="K151" s="79">
        <v>0</v>
      </c>
      <c r="L151" s="79">
        <v>0</v>
      </c>
      <c r="M151" s="79">
        <v>100</v>
      </c>
      <c r="N151" s="79">
        <v>100</v>
      </c>
      <c r="O151" s="79">
        <v>100</v>
      </c>
      <c r="P151" s="79">
        <v>0</v>
      </c>
      <c r="Q151" s="80">
        <v>93.75</v>
      </c>
      <c r="R151" s="79">
        <v>100</v>
      </c>
      <c r="S151" s="80">
        <v>96.14</v>
      </c>
      <c r="T151" s="79">
        <v>100</v>
      </c>
      <c r="U151" s="79">
        <v>100</v>
      </c>
      <c r="V151" s="79">
        <v>100</v>
      </c>
      <c r="W151" s="79">
        <v>100</v>
      </c>
    </row>
    <row r="152" spans="1:23" x14ac:dyDescent="0.25">
      <c r="A152" s="97"/>
      <c r="B152" s="97"/>
      <c r="C152" s="35" t="s">
        <v>41</v>
      </c>
      <c r="D152" s="79">
        <v>0</v>
      </c>
      <c r="E152" s="79">
        <v>0</v>
      </c>
      <c r="F152" s="79">
        <v>100</v>
      </c>
      <c r="G152" s="79">
        <v>0</v>
      </c>
      <c r="H152" s="82">
        <v>100.07</v>
      </c>
      <c r="I152" s="79">
        <v>100</v>
      </c>
      <c r="J152" s="82">
        <v>104.12</v>
      </c>
      <c r="K152" s="79">
        <v>0</v>
      </c>
      <c r="L152" s="79">
        <v>0</v>
      </c>
      <c r="M152" s="79">
        <v>100</v>
      </c>
      <c r="N152" s="79">
        <v>100</v>
      </c>
      <c r="O152" s="79">
        <v>100</v>
      </c>
      <c r="P152" s="79">
        <v>0</v>
      </c>
      <c r="Q152" s="80">
        <v>93.75</v>
      </c>
      <c r="R152" s="82">
        <v>113.75</v>
      </c>
      <c r="S152" s="82">
        <v>108.77</v>
      </c>
      <c r="T152" s="79">
        <v>100</v>
      </c>
      <c r="U152" s="82">
        <v>103.17</v>
      </c>
      <c r="V152" s="79">
        <v>100</v>
      </c>
      <c r="W152" s="79">
        <v>100</v>
      </c>
    </row>
    <row r="153" spans="1:23" x14ac:dyDescent="0.25">
      <c r="A153" s="97" t="s">
        <v>27</v>
      </c>
      <c r="B153" s="97" t="str">
        <f>B147</f>
        <v>На 01 июня 2023</v>
      </c>
      <c r="C153" s="35" t="s">
        <v>40</v>
      </c>
      <c r="D153" s="78">
        <v>107</v>
      </c>
      <c r="E153" s="78">
        <v>44.7</v>
      </c>
      <c r="F153" s="78">
        <v>411.48</v>
      </c>
      <c r="G153" s="78">
        <v>54.45</v>
      </c>
      <c r="H153" s="78">
        <v>2107.3000000000002</v>
      </c>
      <c r="I153" s="78">
        <v>240.4</v>
      </c>
      <c r="J153" s="78">
        <v>290</v>
      </c>
      <c r="K153" s="78">
        <v>0</v>
      </c>
      <c r="L153" s="78">
        <v>0</v>
      </c>
      <c r="M153" s="78">
        <v>3476.39</v>
      </c>
      <c r="N153" s="78">
        <v>61.51</v>
      </c>
      <c r="O153" s="78">
        <v>229</v>
      </c>
      <c r="P153" s="78">
        <v>160.46</v>
      </c>
      <c r="Q153" s="78">
        <v>16</v>
      </c>
      <c r="R153" s="78">
        <v>57</v>
      </c>
      <c r="S153" s="78">
        <v>159</v>
      </c>
      <c r="T153" s="78">
        <v>42</v>
      </c>
      <c r="U153" s="78">
        <v>30</v>
      </c>
      <c r="V153" s="78">
        <v>8.86</v>
      </c>
      <c r="W153" s="78">
        <v>7.5</v>
      </c>
    </row>
    <row r="154" spans="1:23" x14ac:dyDescent="0.25">
      <c r="A154" s="97"/>
      <c r="B154" s="97"/>
      <c r="C154" s="35" t="s">
        <v>41</v>
      </c>
      <c r="D154" s="78">
        <v>113</v>
      </c>
      <c r="E154" s="78">
        <v>50.27</v>
      </c>
      <c r="F154" s="78">
        <v>411.48</v>
      </c>
      <c r="G154" s="78">
        <v>64.8</v>
      </c>
      <c r="H154" s="78">
        <v>2668</v>
      </c>
      <c r="I154" s="78">
        <v>240.4</v>
      </c>
      <c r="J154" s="78">
        <v>322.39999999999998</v>
      </c>
      <c r="K154" s="78">
        <v>0</v>
      </c>
      <c r="L154" s="78">
        <v>0</v>
      </c>
      <c r="M154" s="78">
        <v>3800</v>
      </c>
      <c r="N154" s="78">
        <v>71</v>
      </c>
      <c r="O154" s="78">
        <v>271</v>
      </c>
      <c r="P154" s="78">
        <v>160.46</v>
      </c>
      <c r="Q154" s="78">
        <v>30</v>
      </c>
      <c r="R154" s="78">
        <v>85.25</v>
      </c>
      <c r="S154" s="78">
        <v>168.2</v>
      </c>
      <c r="T154" s="78">
        <v>60.4</v>
      </c>
      <c r="U154" s="78">
        <v>67</v>
      </c>
      <c r="V154" s="78">
        <v>14.69</v>
      </c>
      <c r="W154" s="78">
        <v>15.1</v>
      </c>
    </row>
    <row r="155" spans="1:23" x14ac:dyDescent="0.25">
      <c r="A155" s="97"/>
      <c r="B155" s="97" t="str">
        <f>B149</f>
        <v>На 01 июля 2023</v>
      </c>
      <c r="C155" s="35" t="s">
        <v>40</v>
      </c>
      <c r="D155" s="78">
        <v>107</v>
      </c>
      <c r="E155" s="78">
        <v>44.7</v>
      </c>
      <c r="F155" s="78">
        <v>411.48</v>
      </c>
      <c r="G155" s="78">
        <v>54.45</v>
      </c>
      <c r="H155" s="78">
        <v>2107.3000000000002</v>
      </c>
      <c r="I155" s="78">
        <v>240.4</v>
      </c>
      <c r="J155" s="78">
        <v>290</v>
      </c>
      <c r="K155" s="81"/>
      <c r="L155" s="81"/>
      <c r="M155" s="78">
        <v>3476.39</v>
      </c>
      <c r="N155" s="78">
        <v>61.51</v>
      </c>
      <c r="O155" s="78">
        <v>229</v>
      </c>
      <c r="P155" s="78">
        <v>160.46</v>
      </c>
      <c r="Q155" s="78">
        <v>16</v>
      </c>
      <c r="R155" s="78">
        <v>57</v>
      </c>
      <c r="S155" s="78">
        <v>159</v>
      </c>
      <c r="T155" s="78">
        <v>42</v>
      </c>
      <c r="U155" s="78">
        <v>30</v>
      </c>
      <c r="V155" s="78">
        <v>8.86</v>
      </c>
      <c r="W155" s="78">
        <v>7.5</v>
      </c>
    </row>
    <row r="156" spans="1:23" x14ac:dyDescent="0.25">
      <c r="A156" s="97"/>
      <c r="B156" s="97"/>
      <c r="C156" s="35" t="s">
        <v>41</v>
      </c>
      <c r="D156" s="78">
        <v>113</v>
      </c>
      <c r="E156" s="78">
        <v>50.27</v>
      </c>
      <c r="F156" s="78">
        <v>411.48</v>
      </c>
      <c r="G156" s="78">
        <v>64.8</v>
      </c>
      <c r="H156" s="78">
        <v>2668</v>
      </c>
      <c r="I156" s="78">
        <v>240.4</v>
      </c>
      <c r="J156" s="78">
        <v>322.39999999999998</v>
      </c>
      <c r="K156" s="81"/>
      <c r="L156" s="81"/>
      <c r="M156" s="78">
        <v>3800</v>
      </c>
      <c r="N156" s="78">
        <v>71</v>
      </c>
      <c r="O156" s="78">
        <v>271</v>
      </c>
      <c r="P156" s="78">
        <v>160.46</v>
      </c>
      <c r="Q156" s="78">
        <v>30</v>
      </c>
      <c r="R156" s="78">
        <v>85.25</v>
      </c>
      <c r="S156" s="78">
        <v>168.2</v>
      </c>
      <c r="T156" s="78">
        <v>60.4</v>
      </c>
      <c r="U156" s="78">
        <v>67</v>
      </c>
      <c r="V156" s="78">
        <v>14.69</v>
      </c>
      <c r="W156" s="78">
        <v>15.1</v>
      </c>
    </row>
    <row r="157" spans="1:23" x14ac:dyDescent="0.25">
      <c r="A157" s="97"/>
      <c r="B157" s="97" t="s">
        <v>39</v>
      </c>
      <c r="C157" s="35" t="s">
        <v>40</v>
      </c>
      <c r="D157" s="79">
        <v>100</v>
      </c>
      <c r="E157" s="79">
        <v>100</v>
      </c>
      <c r="F157" s="79">
        <v>100</v>
      </c>
      <c r="G157" s="79">
        <v>100</v>
      </c>
      <c r="H157" s="79">
        <v>100</v>
      </c>
      <c r="I157" s="79">
        <v>100</v>
      </c>
      <c r="J157" s="79">
        <v>100</v>
      </c>
      <c r="K157" s="79">
        <v>0</v>
      </c>
      <c r="L157" s="79">
        <v>0</v>
      </c>
      <c r="M157" s="79">
        <v>100</v>
      </c>
      <c r="N157" s="79">
        <v>100</v>
      </c>
      <c r="O157" s="79">
        <v>100</v>
      </c>
      <c r="P157" s="79">
        <v>100</v>
      </c>
      <c r="Q157" s="79">
        <v>100</v>
      </c>
      <c r="R157" s="79">
        <v>100</v>
      </c>
      <c r="S157" s="79">
        <v>100</v>
      </c>
      <c r="T157" s="79">
        <v>100</v>
      </c>
      <c r="U157" s="79">
        <v>100</v>
      </c>
      <c r="V157" s="79">
        <v>100</v>
      </c>
      <c r="W157" s="79">
        <v>100</v>
      </c>
    </row>
    <row r="158" spans="1:23" x14ac:dyDescent="0.25">
      <c r="A158" s="97"/>
      <c r="B158" s="97"/>
      <c r="C158" s="35" t="s">
        <v>41</v>
      </c>
      <c r="D158" s="79">
        <v>100</v>
      </c>
      <c r="E158" s="79">
        <v>100</v>
      </c>
      <c r="F158" s="79">
        <v>100</v>
      </c>
      <c r="G158" s="79">
        <v>100</v>
      </c>
      <c r="H158" s="79">
        <v>100</v>
      </c>
      <c r="I158" s="79">
        <v>100</v>
      </c>
      <c r="J158" s="79">
        <v>100</v>
      </c>
      <c r="K158" s="79">
        <v>0</v>
      </c>
      <c r="L158" s="79">
        <v>0</v>
      </c>
      <c r="M158" s="79">
        <v>100</v>
      </c>
      <c r="N158" s="79">
        <v>100</v>
      </c>
      <c r="O158" s="79">
        <v>100</v>
      </c>
      <c r="P158" s="79">
        <v>100</v>
      </c>
      <c r="Q158" s="79">
        <v>100</v>
      </c>
      <c r="R158" s="79">
        <v>100</v>
      </c>
      <c r="S158" s="79">
        <v>100</v>
      </c>
      <c r="T158" s="79">
        <v>100</v>
      </c>
      <c r="U158" s="79">
        <v>100</v>
      </c>
      <c r="V158" s="79">
        <v>100</v>
      </c>
      <c r="W158" s="79">
        <v>100</v>
      </c>
    </row>
    <row r="159" spans="1:23" x14ac:dyDescent="0.25">
      <c r="A159" s="97" t="s">
        <v>28</v>
      </c>
      <c r="B159" s="97" t="str">
        <f>B153</f>
        <v>На 01 июня 2023</v>
      </c>
      <c r="C159" s="35" t="s">
        <v>40</v>
      </c>
      <c r="D159" s="78">
        <v>118</v>
      </c>
      <c r="E159" s="78">
        <v>44</v>
      </c>
      <c r="F159" s="78">
        <v>379</v>
      </c>
      <c r="G159" s="78">
        <v>65</v>
      </c>
      <c r="H159" s="78">
        <v>2048</v>
      </c>
      <c r="I159" s="78">
        <v>215</v>
      </c>
      <c r="J159" s="78">
        <v>266</v>
      </c>
      <c r="K159" s="78">
        <v>0</v>
      </c>
      <c r="L159" s="78">
        <v>0</v>
      </c>
      <c r="M159" s="78">
        <v>3668</v>
      </c>
      <c r="N159" s="78">
        <v>74</v>
      </c>
      <c r="O159" s="78">
        <v>219</v>
      </c>
      <c r="P159" s="78">
        <v>75</v>
      </c>
      <c r="Q159" s="78">
        <v>20</v>
      </c>
      <c r="R159" s="78">
        <v>72</v>
      </c>
      <c r="S159" s="78">
        <v>163</v>
      </c>
      <c r="T159" s="78">
        <v>43.75</v>
      </c>
      <c r="U159" s="78">
        <v>32</v>
      </c>
      <c r="V159" s="78">
        <v>14</v>
      </c>
      <c r="W159" s="78">
        <v>8</v>
      </c>
    </row>
    <row r="160" spans="1:23" x14ac:dyDescent="0.25">
      <c r="A160" s="97"/>
      <c r="B160" s="97"/>
      <c r="C160" s="35" t="s">
        <v>41</v>
      </c>
      <c r="D160" s="78">
        <v>144</v>
      </c>
      <c r="E160" s="78">
        <v>50</v>
      </c>
      <c r="F160" s="78">
        <v>564</v>
      </c>
      <c r="G160" s="78">
        <v>156</v>
      </c>
      <c r="H160" s="78">
        <v>2137</v>
      </c>
      <c r="I160" s="78">
        <v>527</v>
      </c>
      <c r="J160" s="78">
        <v>329</v>
      </c>
      <c r="K160" s="78">
        <v>0</v>
      </c>
      <c r="L160" s="78">
        <v>0</v>
      </c>
      <c r="M160" s="78">
        <v>3904</v>
      </c>
      <c r="N160" s="78">
        <v>80</v>
      </c>
      <c r="O160" s="78">
        <v>309</v>
      </c>
      <c r="P160" s="78">
        <v>293</v>
      </c>
      <c r="Q160" s="78">
        <v>26</v>
      </c>
      <c r="R160" s="78">
        <v>75</v>
      </c>
      <c r="S160" s="78">
        <v>185</v>
      </c>
      <c r="T160" s="78">
        <v>82.7</v>
      </c>
      <c r="U160" s="78">
        <v>55</v>
      </c>
      <c r="V160" s="78">
        <v>21</v>
      </c>
      <c r="W160" s="78">
        <v>36.299999999999997</v>
      </c>
    </row>
    <row r="161" spans="1:23" x14ac:dyDescent="0.25">
      <c r="A161" s="97"/>
      <c r="B161" s="97" t="str">
        <f>B155</f>
        <v>На 01 июля 2023</v>
      </c>
      <c r="C161" s="35" t="s">
        <v>40</v>
      </c>
      <c r="D161" s="78">
        <v>118</v>
      </c>
      <c r="E161" s="78">
        <v>44</v>
      </c>
      <c r="F161" s="78">
        <v>379</v>
      </c>
      <c r="G161" s="78">
        <v>65</v>
      </c>
      <c r="H161" s="78">
        <v>2048</v>
      </c>
      <c r="I161" s="78">
        <v>215</v>
      </c>
      <c r="J161" s="78">
        <v>266</v>
      </c>
      <c r="K161" s="78">
        <v>0</v>
      </c>
      <c r="L161" s="78">
        <v>0</v>
      </c>
      <c r="M161" s="78">
        <v>3668</v>
      </c>
      <c r="N161" s="78">
        <v>74</v>
      </c>
      <c r="O161" s="78">
        <v>219</v>
      </c>
      <c r="P161" s="78">
        <v>75</v>
      </c>
      <c r="Q161" s="78">
        <v>20</v>
      </c>
      <c r="R161" s="78">
        <v>72</v>
      </c>
      <c r="S161" s="78">
        <v>163</v>
      </c>
      <c r="T161" s="78">
        <v>43.75</v>
      </c>
      <c r="U161" s="78">
        <v>32</v>
      </c>
      <c r="V161" s="78">
        <v>14</v>
      </c>
      <c r="W161" s="78">
        <v>8</v>
      </c>
    </row>
    <row r="162" spans="1:23" x14ac:dyDescent="0.25">
      <c r="A162" s="97"/>
      <c r="B162" s="97"/>
      <c r="C162" s="35" t="s">
        <v>41</v>
      </c>
      <c r="D162" s="78">
        <v>144</v>
      </c>
      <c r="E162" s="78">
        <v>50</v>
      </c>
      <c r="F162" s="78">
        <v>564</v>
      </c>
      <c r="G162" s="78">
        <v>156</v>
      </c>
      <c r="H162" s="78">
        <v>2137</v>
      </c>
      <c r="I162" s="78">
        <v>527</v>
      </c>
      <c r="J162" s="78">
        <v>329</v>
      </c>
      <c r="K162" s="78">
        <v>0</v>
      </c>
      <c r="L162" s="78">
        <v>0</v>
      </c>
      <c r="M162" s="78">
        <v>3904</v>
      </c>
      <c r="N162" s="78">
        <v>80</v>
      </c>
      <c r="O162" s="78">
        <v>309</v>
      </c>
      <c r="P162" s="78">
        <v>293</v>
      </c>
      <c r="Q162" s="78">
        <v>26</v>
      </c>
      <c r="R162" s="78">
        <v>75</v>
      </c>
      <c r="S162" s="78">
        <v>185</v>
      </c>
      <c r="T162" s="78">
        <v>82.7</v>
      </c>
      <c r="U162" s="78">
        <v>55</v>
      </c>
      <c r="V162" s="78">
        <v>21</v>
      </c>
      <c r="W162" s="78">
        <v>36.299999999999997</v>
      </c>
    </row>
    <row r="163" spans="1:23" x14ac:dyDescent="0.25">
      <c r="A163" s="97"/>
      <c r="B163" s="97" t="s">
        <v>39</v>
      </c>
      <c r="C163" s="35" t="s">
        <v>40</v>
      </c>
      <c r="D163" s="79">
        <v>100</v>
      </c>
      <c r="E163" s="79">
        <v>100</v>
      </c>
      <c r="F163" s="79">
        <v>100</v>
      </c>
      <c r="G163" s="79">
        <v>100</v>
      </c>
      <c r="H163" s="79">
        <v>100</v>
      </c>
      <c r="I163" s="79">
        <v>100</v>
      </c>
      <c r="J163" s="79">
        <v>100</v>
      </c>
      <c r="K163" s="79">
        <v>0</v>
      </c>
      <c r="L163" s="79">
        <v>0</v>
      </c>
      <c r="M163" s="79">
        <v>100</v>
      </c>
      <c r="N163" s="79">
        <v>100</v>
      </c>
      <c r="O163" s="79">
        <v>100</v>
      </c>
      <c r="P163" s="79">
        <v>100</v>
      </c>
      <c r="Q163" s="79">
        <v>100</v>
      </c>
      <c r="R163" s="79">
        <v>100</v>
      </c>
      <c r="S163" s="79">
        <v>100</v>
      </c>
      <c r="T163" s="79">
        <v>100</v>
      </c>
      <c r="U163" s="79">
        <v>100</v>
      </c>
      <c r="V163" s="79">
        <v>100</v>
      </c>
      <c r="W163" s="79">
        <v>100</v>
      </c>
    </row>
    <row r="164" spans="1:23" x14ac:dyDescent="0.25">
      <c r="A164" s="97"/>
      <c r="B164" s="97"/>
      <c r="C164" s="35" t="s">
        <v>41</v>
      </c>
      <c r="D164" s="79">
        <v>100</v>
      </c>
      <c r="E164" s="79">
        <v>100</v>
      </c>
      <c r="F164" s="79">
        <v>100</v>
      </c>
      <c r="G164" s="79">
        <v>100</v>
      </c>
      <c r="H164" s="79">
        <v>100</v>
      </c>
      <c r="I164" s="79">
        <v>100</v>
      </c>
      <c r="J164" s="79">
        <v>100</v>
      </c>
      <c r="K164" s="79">
        <v>0</v>
      </c>
      <c r="L164" s="79">
        <v>0</v>
      </c>
      <c r="M164" s="79">
        <v>100</v>
      </c>
      <c r="N164" s="79">
        <v>100</v>
      </c>
      <c r="O164" s="79">
        <v>100</v>
      </c>
      <c r="P164" s="79">
        <v>100</v>
      </c>
      <c r="Q164" s="79">
        <v>100</v>
      </c>
      <c r="R164" s="79">
        <v>100</v>
      </c>
      <c r="S164" s="79">
        <v>100</v>
      </c>
      <c r="T164" s="79">
        <v>100</v>
      </c>
      <c r="U164" s="79">
        <v>100</v>
      </c>
      <c r="V164" s="79">
        <v>100</v>
      </c>
      <c r="W164" s="79">
        <v>100</v>
      </c>
    </row>
    <row r="165" spans="1:23" x14ac:dyDescent="0.25">
      <c r="A165" s="97" t="s">
        <v>29</v>
      </c>
      <c r="B165" s="97" t="str">
        <f>B159</f>
        <v>На 01 июня 2023</v>
      </c>
      <c r="C165" s="35" t="s">
        <v>40</v>
      </c>
      <c r="D165" s="78">
        <v>109</v>
      </c>
      <c r="E165" s="78">
        <v>66</v>
      </c>
      <c r="F165" s="78">
        <v>386</v>
      </c>
      <c r="G165" s="78">
        <v>0</v>
      </c>
      <c r="H165" s="78">
        <v>2076.6</v>
      </c>
      <c r="I165" s="78">
        <v>250.1</v>
      </c>
      <c r="J165" s="78">
        <v>266</v>
      </c>
      <c r="K165" s="78">
        <v>0</v>
      </c>
      <c r="L165" s="78">
        <v>0</v>
      </c>
      <c r="M165" s="78">
        <v>0</v>
      </c>
      <c r="N165" s="78">
        <v>57.85</v>
      </c>
      <c r="O165" s="78">
        <v>0</v>
      </c>
      <c r="P165" s="78">
        <v>0</v>
      </c>
      <c r="Q165" s="78">
        <v>21</v>
      </c>
      <c r="R165" s="78">
        <v>71.900000000000006</v>
      </c>
      <c r="S165" s="78">
        <v>161.9</v>
      </c>
      <c r="T165" s="78">
        <v>31</v>
      </c>
      <c r="U165" s="78">
        <v>35</v>
      </c>
      <c r="V165" s="78">
        <v>9.8699999999999992</v>
      </c>
      <c r="W165" s="78">
        <v>12</v>
      </c>
    </row>
    <row r="166" spans="1:23" x14ac:dyDescent="0.25">
      <c r="A166" s="97"/>
      <c r="B166" s="97"/>
      <c r="C166" s="35" t="s">
        <v>41</v>
      </c>
      <c r="D166" s="78">
        <v>114.59</v>
      </c>
      <c r="E166" s="78">
        <v>66</v>
      </c>
      <c r="F166" s="78">
        <v>386</v>
      </c>
      <c r="G166" s="78">
        <v>0</v>
      </c>
      <c r="H166" s="78">
        <v>2076.6</v>
      </c>
      <c r="I166" s="78">
        <v>250.1</v>
      </c>
      <c r="J166" s="78">
        <v>266</v>
      </c>
      <c r="K166" s="78">
        <v>0</v>
      </c>
      <c r="L166" s="78">
        <v>0</v>
      </c>
      <c r="M166" s="78">
        <v>0</v>
      </c>
      <c r="N166" s="78">
        <v>57.85</v>
      </c>
      <c r="O166" s="78">
        <v>0</v>
      </c>
      <c r="P166" s="78">
        <v>0</v>
      </c>
      <c r="Q166" s="78">
        <v>28</v>
      </c>
      <c r="R166" s="78">
        <v>71.900000000000006</v>
      </c>
      <c r="S166" s="78">
        <v>161.9</v>
      </c>
      <c r="T166" s="78">
        <v>31</v>
      </c>
      <c r="U166" s="78">
        <v>46</v>
      </c>
      <c r="V166" s="78">
        <v>11</v>
      </c>
      <c r="W166" s="78">
        <v>13.13</v>
      </c>
    </row>
    <row r="167" spans="1:23" x14ac:dyDescent="0.25">
      <c r="A167" s="97"/>
      <c r="B167" s="97" t="str">
        <f>B161</f>
        <v>На 01 июля 2023</v>
      </c>
      <c r="C167" s="35" t="s">
        <v>40</v>
      </c>
      <c r="D167" s="78">
        <v>114.59</v>
      </c>
      <c r="E167" s="78">
        <v>66</v>
      </c>
      <c r="F167" s="78">
        <v>386</v>
      </c>
      <c r="G167" s="78">
        <v>56.35</v>
      </c>
      <c r="H167" s="78">
        <v>2029</v>
      </c>
      <c r="I167" s="78">
        <v>250.1</v>
      </c>
      <c r="J167" s="78">
        <v>266</v>
      </c>
      <c r="K167" s="81"/>
      <c r="L167" s="81"/>
      <c r="M167" s="81"/>
      <c r="N167" s="78">
        <v>57.85</v>
      </c>
      <c r="O167" s="78">
        <v>292</v>
      </c>
      <c r="P167" s="78">
        <v>104.48</v>
      </c>
      <c r="Q167" s="78">
        <v>21</v>
      </c>
      <c r="R167" s="78">
        <v>71.900000000000006</v>
      </c>
      <c r="S167" s="81"/>
      <c r="T167" s="78">
        <v>47</v>
      </c>
      <c r="U167" s="78">
        <v>35</v>
      </c>
      <c r="V167" s="78">
        <v>9.8699999999999992</v>
      </c>
      <c r="W167" s="78">
        <v>12</v>
      </c>
    </row>
    <row r="168" spans="1:23" x14ac:dyDescent="0.25">
      <c r="A168" s="97"/>
      <c r="B168" s="97"/>
      <c r="C168" s="35" t="s">
        <v>41</v>
      </c>
      <c r="D168" s="78">
        <v>114.59</v>
      </c>
      <c r="E168" s="78">
        <v>75.13</v>
      </c>
      <c r="F168" s="78">
        <v>386</v>
      </c>
      <c r="G168" s="78">
        <v>56.35</v>
      </c>
      <c r="H168" s="78">
        <v>2089.86</v>
      </c>
      <c r="I168" s="78">
        <v>250.1</v>
      </c>
      <c r="J168" s="78">
        <v>286.35000000000002</v>
      </c>
      <c r="K168" s="81"/>
      <c r="L168" s="81"/>
      <c r="M168" s="81"/>
      <c r="N168" s="78">
        <v>57.85</v>
      </c>
      <c r="O168" s="78">
        <v>292</v>
      </c>
      <c r="P168" s="78">
        <v>104.48</v>
      </c>
      <c r="Q168" s="78">
        <v>28</v>
      </c>
      <c r="R168" s="78">
        <v>106</v>
      </c>
      <c r="S168" s="81"/>
      <c r="T168" s="78">
        <v>47</v>
      </c>
      <c r="U168" s="78">
        <v>46</v>
      </c>
      <c r="V168" s="78">
        <v>14</v>
      </c>
      <c r="W168" s="78">
        <v>13.13</v>
      </c>
    </row>
    <row r="169" spans="1:23" x14ac:dyDescent="0.25">
      <c r="A169" s="97"/>
      <c r="B169" s="97" t="s">
        <v>39</v>
      </c>
      <c r="C169" s="35" t="s">
        <v>40</v>
      </c>
      <c r="D169" s="82">
        <v>105.13</v>
      </c>
      <c r="E169" s="79">
        <v>100</v>
      </c>
      <c r="F169" s="79">
        <v>100</v>
      </c>
      <c r="G169" s="79">
        <v>0</v>
      </c>
      <c r="H169" s="80">
        <v>97.71</v>
      </c>
      <c r="I169" s="79">
        <v>100</v>
      </c>
      <c r="J169" s="79">
        <v>100</v>
      </c>
      <c r="K169" s="79">
        <v>0</v>
      </c>
      <c r="L169" s="79">
        <v>0</v>
      </c>
      <c r="M169" s="79">
        <v>0</v>
      </c>
      <c r="N169" s="79">
        <v>100</v>
      </c>
      <c r="O169" s="79">
        <v>0</v>
      </c>
      <c r="P169" s="79">
        <v>0</v>
      </c>
      <c r="Q169" s="79">
        <v>100</v>
      </c>
      <c r="R169" s="79">
        <v>100</v>
      </c>
      <c r="S169" s="79">
        <v>0</v>
      </c>
      <c r="T169" s="82">
        <v>151.61000000000001</v>
      </c>
      <c r="U169" s="79">
        <v>100</v>
      </c>
      <c r="V169" s="79">
        <v>100</v>
      </c>
      <c r="W169" s="79">
        <v>100</v>
      </c>
    </row>
    <row r="170" spans="1:23" x14ac:dyDescent="0.25">
      <c r="A170" s="97"/>
      <c r="B170" s="97"/>
      <c r="C170" s="35" t="s">
        <v>41</v>
      </c>
      <c r="D170" s="79">
        <v>100</v>
      </c>
      <c r="E170" s="82">
        <v>113.83</v>
      </c>
      <c r="F170" s="79">
        <v>100</v>
      </c>
      <c r="G170" s="79">
        <v>0</v>
      </c>
      <c r="H170" s="82">
        <v>100.64</v>
      </c>
      <c r="I170" s="79">
        <v>100</v>
      </c>
      <c r="J170" s="82">
        <v>107.65</v>
      </c>
      <c r="K170" s="79">
        <v>0</v>
      </c>
      <c r="L170" s="79">
        <v>0</v>
      </c>
      <c r="M170" s="79">
        <v>0</v>
      </c>
      <c r="N170" s="79">
        <v>100</v>
      </c>
      <c r="O170" s="79">
        <v>0</v>
      </c>
      <c r="P170" s="79">
        <v>0</v>
      </c>
      <c r="Q170" s="79">
        <v>100</v>
      </c>
      <c r="R170" s="82">
        <v>147.43</v>
      </c>
      <c r="S170" s="79">
        <v>0</v>
      </c>
      <c r="T170" s="82">
        <v>151.61000000000001</v>
      </c>
      <c r="U170" s="79">
        <v>100</v>
      </c>
      <c r="V170" s="82">
        <v>127.27</v>
      </c>
      <c r="W170" s="79">
        <v>100</v>
      </c>
    </row>
    <row r="171" spans="1:23" x14ac:dyDescent="0.25">
      <c r="A171" s="97" t="s">
        <v>30</v>
      </c>
      <c r="B171" s="97" t="str">
        <f>B165</f>
        <v>На 01 июня 2023</v>
      </c>
      <c r="C171" s="35" t="s">
        <v>40</v>
      </c>
      <c r="D171" s="78">
        <v>109</v>
      </c>
      <c r="E171" s="78">
        <v>44</v>
      </c>
      <c r="F171" s="78">
        <v>356.9</v>
      </c>
      <c r="G171" s="78">
        <v>54</v>
      </c>
      <c r="H171" s="78">
        <v>2057.5</v>
      </c>
      <c r="I171" s="78">
        <v>217</v>
      </c>
      <c r="J171" s="78">
        <v>261.5</v>
      </c>
      <c r="K171" s="78">
        <v>0</v>
      </c>
      <c r="L171" s="78">
        <v>0</v>
      </c>
      <c r="M171" s="78">
        <v>0</v>
      </c>
      <c r="N171" s="78">
        <v>68.400000000000006</v>
      </c>
      <c r="O171" s="78">
        <v>231.5</v>
      </c>
      <c r="P171" s="78">
        <v>34.5</v>
      </c>
      <c r="Q171" s="78">
        <v>20</v>
      </c>
      <c r="R171" s="78">
        <v>64.5</v>
      </c>
      <c r="S171" s="78">
        <v>150</v>
      </c>
      <c r="T171" s="78">
        <v>37</v>
      </c>
      <c r="U171" s="78">
        <v>28</v>
      </c>
      <c r="V171" s="78">
        <v>13</v>
      </c>
      <c r="W171" s="78">
        <v>13</v>
      </c>
    </row>
    <row r="172" spans="1:23" x14ac:dyDescent="0.25">
      <c r="A172" s="97"/>
      <c r="B172" s="97"/>
      <c r="C172" s="35" t="s">
        <v>41</v>
      </c>
      <c r="D172" s="78">
        <v>121</v>
      </c>
      <c r="E172" s="78">
        <v>47.5</v>
      </c>
      <c r="F172" s="78">
        <v>400</v>
      </c>
      <c r="G172" s="78">
        <v>57.3</v>
      </c>
      <c r="H172" s="78">
        <v>2057.5</v>
      </c>
      <c r="I172" s="78">
        <v>224.6</v>
      </c>
      <c r="J172" s="78">
        <v>272.89999999999998</v>
      </c>
      <c r="K172" s="78">
        <v>0</v>
      </c>
      <c r="L172" s="78">
        <v>0</v>
      </c>
      <c r="M172" s="78">
        <v>0</v>
      </c>
      <c r="N172" s="78">
        <v>77.5</v>
      </c>
      <c r="O172" s="78">
        <v>249</v>
      </c>
      <c r="P172" s="78">
        <v>34.5</v>
      </c>
      <c r="Q172" s="78">
        <v>30</v>
      </c>
      <c r="R172" s="78">
        <v>89</v>
      </c>
      <c r="S172" s="78">
        <v>170.8</v>
      </c>
      <c r="T172" s="78">
        <v>57</v>
      </c>
      <c r="U172" s="78">
        <v>44</v>
      </c>
      <c r="V172" s="78">
        <v>16</v>
      </c>
      <c r="W172" s="78">
        <v>13.9</v>
      </c>
    </row>
    <row r="173" spans="1:23" x14ac:dyDescent="0.25">
      <c r="A173" s="97"/>
      <c r="B173" s="97" t="str">
        <f>B167</f>
        <v>На 01 июля 2023</v>
      </c>
      <c r="C173" s="35" t="s">
        <v>40</v>
      </c>
      <c r="D173" s="78">
        <v>109</v>
      </c>
      <c r="E173" s="78">
        <v>44</v>
      </c>
      <c r="F173" s="78">
        <v>356.9</v>
      </c>
      <c r="G173" s="78">
        <v>54</v>
      </c>
      <c r="H173" s="78">
        <v>2057.5</v>
      </c>
      <c r="I173" s="78">
        <v>217</v>
      </c>
      <c r="J173" s="78">
        <v>261.5</v>
      </c>
      <c r="K173" s="81"/>
      <c r="L173" s="81"/>
      <c r="M173" s="78">
        <v>0</v>
      </c>
      <c r="N173" s="78">
        <v>68.400000000000006</v>
      </c>
      <c r="O173" s="78">
        <v>231.5</v>
      </c>
      <c r="P173" s="78">
        <v>34.5</v>
      </c>
      <c r="Q173" s="78">
        <v>20</v>
      </c>
      <c r="R173" s="78">
        <v>64.5</v>
      </c>
      <c r="S173" s="78">
        <v>150</v>
      </c>
      <c r="T173" s="78">
        <v>37</v>
      </c>
      <c r="U173" s="78">
        <v>28</v>
      </c>
      <c r="V173" s="78">
        <v>13</v>
      </c>
      <c r="W173" s="78">
        <v>13</v>
      </c>
    </row>
    <row r="174" spans="1:23" x14ac:dyDescent="0.25">
      <c r="A174" s="97"/>
      <c r="B174" s="97"/>
      <c r="C174" s="35" t="s">
        <v>41</v>
      </c>
      <c r="D174" s="78">
        <v>121</v>
      </c>
      <c r="E174" s="78">
        <v>47.5</v>
      </c>
      <c r="F174" s="78">
        <v>400</v>
      </c>
      <c r="G174" s="78">
        <v>57.3</v>
      </c>
      <c r="H174" s="78">
        <v>2057.5</v>
      </c>
      <c r="I174" s="78">
        <v>224.6</v>
      </c>
      <c r="J174" s="78">
        <v>272.89999999999998</v>
      </c>
      <c r="K174" s="81"/>
      <c r="L174" s="81"/>
      <c r="M174" s="78">
        <v>0</v>
      </c>
      <c r="N174" s="78">
        <v>77.5</v>
      </c>
      <c r="O174" s="78">
        <v>249</v>
      </c>
      <c r="P174" s="78">
        <v>34.5</v>
      </c>
      <c r="Q174" s="78">
        <v>30</v>
      </c>
      <c r="R174" s="78">
        <v>89</v>
      </c>
      <c r="S174" s="78">
        <v>170.8</v>
      </c>
      <c r="T174" s="78">
        <v>57</v>
      </c>
      <c r="U174" s="78">
        <v>44</v>
      </c>
      <c r="V174" s="78">
        <v>16</v>
      </c>
      <c r="W174" s="78">
        <v>13.9</v>
      </c>
    </row>
    <row r="175" spans="1:23" x14ac:dyDescent="0.25">
      <c r="A175" s="97"/>
      <c r="B175" s="97" t="s">
        <v>39</v>
      </c>
      <c r="C175" s="35" t="s">
        <v>40</v>
      </c>
      <c r="D175" s="79">
        <v>100</v>
      </c>
      <c r="E175" s="79">
        <v>100</v>
      </c>
      <c r="F175" s="79">
        <v>100</v>
      </c>
      <c r="G175" s="79">
        <v>100</v>
      </c>
      <c r="H175" s="79">
        <v>100</v>
      </c>
      <c r="I175" s="79">
        <v>100</v>
      </c>
      <c r="J175" s="79">
        <v>100</v>
      </c>
      <c r="K175" s="79">
        <v>0</v>
      </c>
      <c r="L175" s="79">
        <v>0</v>
      </c>
      <c r="M175" s="79">
        <v>0</v>
      </c>
      <c r="N175" s="79">
        <v>100</v>
      </c>
      <c r="O175" s="79">
        <v>100</v>
      </c>
      <c r="P175" s="79">
        <v>100</v>
      </c>
      <c r="Q175" s="79">
        <v>100</v>
      </c>
      <c r="R175" s="79">
        <v>100</v>
      </c>
      <c r="S175" s="79">
        <v>100</v>
      </c>
      <c r="T175" s="79">
        <v>100</v>
      </c>
      <c r="U175" s="79">
        <v>100</v>
      </c>
      <c r="V175" s="79">
        <v>100</v>
      </c>
      <c r="W175" s="79">
        <v>100</v>
      </c>
    </row>
    <row r="176" spans="1:23" x14ac:dyDescent="0.25">
      <c r="A176" s="97"/>
      <c r="B176" s="97"/>
      <c r="C176" s="35" t="s">
        <v>41</v>
      </c>
      <c r="D176" s="79">
        <v>100</v>
      </c>
      <c r="E176" s="79">
        <v>100</v>
      </c>
      <c r="F176" s="79">
        <v>100</v>
      </c>
      <c r="G176" s="79">
        <v>100</v>
      </c>
      <c r="H176" s="79">
        <v>100</v>
      </c>
      <c r="I176" s="79">
        <v>100</v>
      </c>
      <c r="J176" s="79">
        <v>100</v>
      </c>
      <c r="K176" s="79">
        <v>0</v>
      </c>
      <c r="L176" s="79">
        <v>0</v>
      </c>
      <c r="M176" s="79">
        <v>0</v>
      </c>
      <c r="N176" s="79">
        <v>100</v>
      </c>
      <c r="O176" s="79">
        <v>100</v>
      </c>
      <c r="P176" s="79">
        <v>100</v>
      </c>
      <c r="Q176" s="79">
        <v>100</v>
      </c>
      <c r="R176" s="79">
        <v>100</v>
      </c>
      <c r="S176" s="79">
        <v>100</v>
      </c>
      <c r="T176" s="79">
        <v>100</v>
      </c>
      <c r="U176" s="79">
        <v>100</v>
      </c>
      <c r="V176" s="79">
        <v>100</v>
      </c>
      <c r="W176" s="79">
        <v>100</v>
      </c>
    </row>
    <row r="177" spans="1:23" x14ac:dyDescent="0.25">
      <c r="A177" s="97" t="s">
        <v>31</v>
      </c>
      <c r="B177" s="97" t="str">
        <f>B171</f>
        <v>На 01 июня 2023</v>
      </c>
      <c r="C177" s="35" t="s">
        <v>40</v>
      </c>
      <c r="D177" s="78">
        <v>116.24</v>
      </c>
      <c r="E177" s="78">
        <v>45.85</v>
      </c>
      <c r="F177" s="78">
        <v>386.83</v>
      </c>
      <c r="G177" s="78">
        <v>60.38</v>
      </c>
      <c r="H177" s="78">
        <v>2026.73</v>
      </c>
      <c r="I177" s="78">
        <v>0</v>
      </c>
      <c r="J177" s="78">
        <v>0</v>
      </c>
      <c r="K177" s="78">
        <v>0</v>
      </c>
      <c r="L177" s="78">
        <v>0</v>
      </c>
      <c r="M177" s="78">
        <v>3797.33</v>
      </c>
      <c r="N177" s="78">
        <v>76.66</v>
      </c>
      <c r="O177" s="78">
        <v>260</v>
      </c>
      <c r="P177" s="78">
        <v>0</v>
      </c>
      <c r="Q177" s="78">
        <v>25</v>
      </c>
      <c r="R177" s="78">
        <v>68.260000000000005</v>
      </c>
      <c r="S177" s="78">
        <v>174.64</v>
      </c>
      <c r="T177" s="78">
        <v>50</v>
      </c>
      <c r="U177" s="78">
        <v>40</v>
      </c>
      <c r="V177" s="78">
        <v>13.99</v>
      </c>
      <c r="W177" s="78">
        <v>13.33</v>
      </c>
    </row>
    <row r="178" spans="1:23" x14ac:dyDescent="0.25">
      <c r="A178" s="97"/>
      <c r="B178" s="97"/>
      <c r="C178" s="35" t="s">
        <v>41</v>
      </c>
      <c r="D178" s="78">
        <v>116.24</v>
      </c>
      <c r="E178" s="78">
        <v>45.85</v>
      </c>
      <c r="F178" s="78">
        <v>386.83</v>
      </c>
      <c r="G178" s="78">
        <v>60.38</v>
      </c>
      <c r="H178" s="78">
        <v>2083.38</v>
      </c>
      <c r="I178" s="78">
        <v>0</v>
      </c>
      <c r="J178" s="78">
        <v>0</v>
      </c>
      <c r="K178" s="78">
        <v>0</v>
      </c>
      <c r="L178" s="78">
        <v>0</v>
      </c>
      <c r="M178" s="78">
        <v>3797.33</v>
      </c>
      <c r="N178" s="78">
        <v>78.08</v>
      </c>
      <c r="O178" s="78">
        <v>260</v>
      </c>
      <c r="P178" s="78">
        <v>0</v>
      </c>
      <c r="Q178" s="78">
        <v>35</v>
      </c>
      <c r="R178" s="78">
        <v>119.41</v>
      </c>
      <c r="S178" s="78">
        <v>183.06</v>
      </c>
      <c r="T178" s="78">
        <v>60</v>
      </c>
      <c r="U178" s="78">
        <v>40</v>
      </c>
      <c r="V178" s="78">
        <v>15.62</v>
      </c>
      <c r="W178" s="78">
        <v>14.8</v>
      </c>
    </row>
    <row r="179" spans="1:23" x14ac:dyDescent="0.25">
      <c r="A179" s="97"/>
      <c r="B179" s="97" t="str">
        <f>B173</f>
        <v>На 01 июля 2023</v>
      </c>
      <c r="C179" s="35" t="s">
        <v>40</v>
      </c>
      <c r="D179" s="78">
        <v>113.15</v>
      </c>
      <c r="E179" s="78">
        <v>45.85</v>
      </c>
      <c r="F179" s="78">
        <v>392.17</v>
      </c>
      <c r="G179" s="78">
        <v>60.38</v>
      </c>
      <c r="H179" s="78">
        <v>2026.73</v>
      </c>
      <c r="I179" s="78">
        <v>244.26</v>
      </c>
      <c r="J179" s="78">
        <v>297.99</v>
      </c>
      <c r="K179" s="78">
        <v>0</v>
      </c>
      <c r="L179" s="81"/>
      <c r="M179" s="78">
        <v>3719.66</v>
      </c>
      <c r="N179" s="78">
        <v>79.709999999999994</v>
      </c>
      <c r="O179" s="78">
        <v>260</v>
      </c>
      <c r="P179" s="81"/>
      <c r="Q179" s="78">
        <v>25</v>
      </c>
      <c r="R179" s="78">
        <v>68.260000000000005</v>
      </c>
      <c r="S179" s="78">
        <v>166.5</v>
      </c>
      <c r="T179" s="78">
        <v>50</v>
      </c>
      <c r="U179" s="78">
        <v>40</v>
      </c>
      <c r="V179" s="78">
        <v>13.99</v>
      </c>
      <c r="W179" s="78">
        <v>13.68</v>
      </c>
    </row>
    <row r="180" spans="1:23" x14ac:dyDescent="0.25">
      <c r="A180" s="97"/>
      <c r="B180" s="97"/>
      <c r="C180" s="35" t="s">
        <v>41</v>
      </c>
      <c r="D180" s="78">
        <v>113.15</v>
      </c>
      <c r="E180" s="78">
        <v>45.85</v>
      </c>
      <c r="F180" s="78">
        <v>392.17</v>
      </c>
      <c r="G180" s="78">
        <v>60.38</v>
      </c>
      <c r="H180" s="78">
        <v>2083.38</v>
      </c>
      <c r="I180" s="78">
        <v>244.31</v>
      </c>
      <c r="J180" s="78">
        <v>297.99</v>
      </c>
      <c r="K180" s="81"/>
      <c r="L180" s="81"/>
      <c r="M180" s="78">
        <v>3719.66</v>
      </c>
      <c r="N180" s="78">
        <v>79.709999999999994</v>
      </c>
      <c r="O180" s="78">
        <v>260</v>
      </c>
      <c r="P180" s="81"/>
      <c r="Q180" s="78">
        <v>35</v>
      </c>
      <c r="R180" s="78">
        <v>119.41</v>
      </c>
      <c r="S180" s="78">
        <v>183.97</v>
      </c>
      <c r="T180" s="78">
        <v>60</v>
      </c>
      <c r="U180" s="78">
        <v>40</v>
      </c>
      <c r="V180" s="78">
        <v>15.62</v>
      </c>
      <c r="W180" s="78">
        <v>14.8</v>
      </c>
    </row>
    <row r="181" spans="1:23" x14ac:dyDescent="0.25">
      <c r="A181" s="97"/>
      <c r="B181" s="97" t="s">
        <v>39</v>
      </c>
      <c r="C181" s="35" t="s">
        <v>40</v>
      </c>
      <c r="D181" s="80">
        <v>97.34</v>
      </c>
      <c r="E181" s="79">
        <v>100</v>
      </c>
      <c r="F181" s="82">
        <v>101.38</v>
      </c>
      <c r="G181" s="79">
        <v>100</v>
      </c>
      <c r="H181" s="79">
        <v>100</v>
      </c>
      <c r="I181" s="79">
        <v>0</v>
      </c>
      <c r="J181" s="79">
        <v>0</v>
      </c>
      <c r="K181" s="79">
        <v>0</v>
      </c>
      <c r="L181" s="79">
        <v>0</v>
      </c>
      <c r="M181" s="80">
        <v>97.95</v>
      </c>
      <c r="N181" s="82">
        <v>103.98</v>
      </c>
      <c r="O181" s="79">
        <v>100</v>
      </c>
      <c r="P181" s="79">
        <v>0</v>
      </c>
      <c r="Q181" s="79">
        <v>100</v>
      </c>
      <c r="R181" s="79">
        <v>100</v>
      </c>
      <c r="S181" s="80">
        <v>95.34</v>
      </c>
      <c r="T181" s="79">
        <v>100</v>
      </c>
      <c r="U181" s="79">
        <v>100</v>
      </c>
      <c r="V181" s="79">
        <v>100</v>
      </c>
      <c r="W181" s="82">
        <v>102.63</v>
      </c>
    </row>
    <row r="182" spans="1:23" x14ac:dyDescent="0.25">
      <c r="A182" s="97"/>
      <c r="B182" s="97"/>
      <c r="C182" s="35" t="s">
        <v>41</v>
      </c>
      <c r="D182" s="80">
        <v>97.34</v>
      </c>
      <c r="E182" s="79">
        <v>100</v>
      </c>
      <c r="F182" s="82">
        <v>101.38</v>
      </c>
      <c r="G182" s="79">
        <v>100</v>
      </c>
      <c r="H182" s="79">
        <v>100</v>
      </c>
      <c r="I182" s="79">
        <v>0</v>
      </c>
      <c r="J182" s="79">
        <v>0</v>
      </c>
      <c r="K182" s="79">
        <v>0</v>
      </c>
      <c r="L182" s="79">
        <v>0</v>
      </c>
      <c r="M182" s="80">
        <v>97.95</v>
      </c>
      <c r="N182" s="82">
        <v>102.09</v>
      </c>
      <c r="O182" s="79">
        <v>100</v>
      </c>
      <c r="P182" s="79">
        <v>0</v>
      </c>
      <c r="Q182" s="79">
        <v>100</v>
      </c>
      <c r="R182" s="79">
        <v>100</v>
      </c>
      <c r="S182" s="82">
        <v>100.5</v>
      </c>
      <c r="T182" s="79">
        <v>100</v>
      </c>
      <c r="U182" s="79">
        <v>100</v>
      </c>
      <c r="V182" s="79">
        <v>100</v>
      </c>
      <c r="W182" s="79">
        <v>100</v>
      </c>
    </row>
    <row r="183" spans="1:23" x14ac:dyDescent="0.25">
      <c r="A183" s="97" t="s">
        <v>32</v>
      </c>
      <c r="B183" s="97" t="str">
        <f>B177</f>
        <v>На 01 июня 2023</v>
      </c>
      <c r="C183" s="35" t="s">
        <v>40</v>
      </c>
      <c r="D183" s="78">
        <v>0</v>
      </c>
      <c r="E183" s="78">
        <v>0</v>
      </c>
      <c r="F183" s="78">
        <v>0</v>
      </c>
      <c r="G183" s="78">
        <v>0</v>
      </c>
      <c r="H183" s="78">
        <v>0</v>
      </c>
      <c r="I183" s="78">
        <v>0</v>
      </c>
      <c r="J183" s="78">
        <v>0</v>
      </c>
      <c r="K183" s="78">
        <v>0</v>
      </c>
      <c r="L183" s="78">
        <v>0</v>
      </c>
      <c r="M183" s="78">
        <v>0</v>
      </c>
      <c r="N183" s="78">
        <v>0</v>
      </c>
      <c r="O183" s="78">
        <v>0</v>
      </c>
      <c r="P183" s="78">
        <v>0</v>
      </c>
      <c r="Q183" s="78">
        <v>0</v>
      </c>
      <c r="R183" s="78">
        <v>0</v>
      </c>
      <c r="S183" s="78">
        <v>0</v>
      </c>
      <c r="T183" s="78">
        <v>0</v>
      </c>
      <c r="U183" s="78">
        <v>100</v>
      </c>
      <c r="V183" s="78">
        <v>17</v>
      </c>
      <c r="W183" s="78">
        <v>16.5</v>
      </c>
    </row>
    <row r="184" spans="1:23" x14ac:dyDescent="0.25">
      <c r="A184" s="97"/>
      <c r="B184" s="97"/>
      <c r="C184" s="35" t="s">
        <v>41</v>
      </c>
      <c r="D184" s="78">
        <v>0</v>
      </c>
      <c r="E184" s="78">
        <v>0</v>
      </c>
      <c r="F184" s="78">
        <v>0</v>
      </c>
      <c r="G184" s="78">
        <v>0</v>
      </c>
      <c r="H184" s="78">
        <v>0</v>
      </c>
      <c r="I184" s="78">
        <v>0</v>
      </c>
      <c r="J184" s="78">
        <v>0</v>
      </c>
      <c r="K184" s="78">
        <v>0</v>
      </c>
      <c r="L184" s="78">
        <v>0</v>
      </c>
      <c r="M184" s="78">
        <v>0</v>
      </c>
      <c r="N184" s="78">
        <v>0</v>
      </c>
      <c r="O184" s="78">
        <v>0</v>
      </c>
      <c r="P184" s="78">
        <v>0</v>
      </c>
      <c r="Q184" s="78">
        <v>0</v>
      </c>
      <c r="R184" s="78">
        <v>0</v>
      </c>
      <c r="S184" s="78">
        <v>0</v>
      </c>
      <c r="T184" s="78">
        <v>0</v>
      </c>
      <c r="U184" s="78">
        <v>100</v>
      </c>
      <c r="V184" s="78">
        <v>17</v>
      </c>
      <c r="W184" s="78">
        <v>16.5</v>
      </c>
    </row>
    <row r="185" spans="1:23" x14ac:dyDescent="0.25">
      <c r="A185" s="97"/>
      <c r="B185" s="97" t="str">
        <f>B179</f>
        <v>На 01 июля 2023</v>
      </c>
      <c r="C185" s="35" t="s">
        <v>40</v>
      </c>
      <c r="D185" s="81"/>
      <c r="E185" s="78">
        <v>82.16</v>
      </c>
      <c r="F185" s="78">
        <v>745.48</v>
      </c>
      <c r="G185" s="81"/>
      <c r="H185" s="81"/>
      <c r="I185" s="81"/>
      <c r="J185" s="78">
        <v>341.26</v>
      </c>
      <c r="K185" s="81"/>
      <c r="L185" s="81"/>
      <c r="M185" s="78">
        <v>4410.45</v>
      </c>
      <c r="N185" s="78">
        <v>80.290000000000006</v>
      </c>
      <c r="O185" s="78">
        <v>285</v>
      </c>
      <c r="P185" s="81"/>
      <c r="Q185" s="78">
        <v>95</v>
      </c>
      <c r="R185" s="78">
        <v>104.23</v>
      </c>
      <c r="S185" s="78">
        <v>209.96</v>
      </c>
      <c r="T185" s="78">
        <v>75</v>
      </c>
      <c r="U185" s="78">
        <v>50</v>
      </c>
      <c r="V185" s="78">
        <v>17</v>
      </c>
      <c r="W185" s="78">
        <v>16.5</v>
      </c>
    </row>
    <row r="186" spans="1:23" x14ac:dyDescent="0.25">
      <c r="A186" s="97"/>
      <c r="B186" s="97"/>
      <c r="C186" s="35" t="s">
        <v>41</v>
      </c>
      <c r="D186" s="81"/>
      <c r="E186" s="78">
        <v>82.16</v>
      </c>
      <c r="F186" s="78">
        <v>745.48</v>
      </c>
      <c r="G186" s="81"/>
      <c r="H186" s="81"/>
      <c r="I186" s="81"/>
      <c r="J186" s="78">
        <v>341.26</v>
      </c>
      <c r="K186" s="81"/>
      <c r="L186" s="81"/>
      <c r="M186" s="78">
        <v>4410.45</v>
      </c>
      <c r="N186" s="78">
        <v>80.290000000000006</v>
      </c>
      <c r="O186" s="78">
        <v>285</v>
      </c>
      <c r="P186" s="81"/>
      <c r="Q186" s="78">
        <v>95</v>
      </c>
      <c r="R186" s="78">
        <v>104.23</v>
      </c>
      <c r="S186" s="78">
        <v>209.96</v>
      </c>
      <c r="T186" s="78">
        <v>75</v>
      </c>
      <c r="U186" s="78">
        <v>100</v>
      </c>
      <c r="V186" s="78">
        <v>17</v>
      </c>
      <c r="W186" s="78">
        <v>38.57</v>
      </c>
    </row>
    <row r="187" spans="1:23" x14ac:dyDescent="0.25">
      <c r="A187" s="97"/>
      <c r="B187" s="97" t="s">
        <v>39</v>
      </c>
      <c r="C187" s="35" t="s">
        <v>40</v>
      </c>
      <c r="D187" s="79">
        <v>0</v>
      </c>
      <c r="E187" s="79">
        <v>0</v>
      </c>
      <c r="F187" s="79">
        <v>0</v>
      </c>
      <c r="G187" s="79">
        <v>0</v>
      </c>
      <c r="H187" s="79">
        <v>0</v>
      </c>
      <c r="I187" s="79">
        <v>0</v>
      </c>
      <c r="J187" s="79">
        <v>0</v>
      </c>
      <c r="K187" s="79">
        <v>0</v>
      </c>
      <c r="L187" s="79">
        <v>0</v>
      </c>
      <c r="M187" s="79">
        <v>0</v>
      </c>
      <c r="N187" s="79">
        <v>0</v>
      </c>
      <c r="O187" s="79">
        <v>0</v>
      </c>
      <c r="P187" s="79">
        <v>0</v>
      </c>
      <c r="Q187" s="79">
        <v>0</v>
      </c>
      <c r="R187" s="79">
        <v>0</v>
      </c>
      <c r="S187" s="79">
        <v>0</v>
      </c>
      <c r="T187" s="79">
        <v>0</v>
      </c>
      <c r="U187" s="80">
        <v>50</v>
      </c>
      <c r="V187" s="79">
        <v>100</v>
      </c>
      <c r="W187" s="79">
        <v>100</v>
      </c>
    </row>
    <row r="188" spans="1:23" x14ac:dyDescent="0.25">
      <c r="A188" s="97"/>
      <c r="B188" s="97"/>
      <c r="C188" s="35" t="s">
        <v>41</v>
      </c>
      <c r="D188" s="79">
        <v>0</v>
      </c>
      <c r="E188" s="79">
        <v>0</v>
      </c>
      <c r="F188" s="79">
        <v>0</v>
      </c>
      <c r="G188" s="79">
        <v>0</v>
      </c>
      <c r="H188" s="79">
        <v>0</v>
      </c>
      <c r="I188" s="79">
        <v>0</v>
      </c>
      <c r="J188" s="79">
        <v>0</v>
      </c>
      <c r="K188" s="79">
        <v>0</v>
      </c>
      <c r="L188" s="79">
        <v>0</v>
      </c>
      <c r="M188" s="79">
        <v>0</v>
      </c>
      <c r="N188" s="79">
        <v>0</v>
      </c>
      <c r="O188" s="79">
        <v>0</v>
      </c>
      <c r="P188" s="79">
        <v>0</v>
      </c>
      <c r="Q188" s="79">
        <v>0</v>
      </c>
      <c r="R188" s="79">
        <v>0</v>
      </c>
      <c r="S188" s="79">
        <v>0</v>
      </c>
      <c r="T188" s="79">
        <v>0</v>
      </c>
      <c r="U188" s="79">
        <v>100</v>
      </c>
      <c r="V188" s="79">
        <v>100</v>
      </c>
      <c r="W188" s="82">
        <v>233.76</v>
      </c>
    </row>
    <row r="189" spans="1:23" x14ac:dyDescent="0.25">
      <c r="A189" s="97" t="s">
        <v>33</v>
      </c>
      <c r="B189" s="97" t="str">
        <f>B183</f>
        <v>На 01 июня 2023</v>
      </c>
      <c r="C189" s="35" t="s">
        <v>40</v>
      </c>
      <c r="D189" s="78">
        <v>110.67</v>
      </c>
      <c r="E189" s="78">
        <v>0</v>
      </c>
      <c r="F189" s="78">
        <v>356.9</v>
      </c>
      <c r="G189" s="78">
        <v>150.5</v>
      </c>
      <c r="H189" s="78">
        <v>2038.04</v>
      </c>
      <c r="I189" s="78">
        <v>215.56</v>
      </c>
      <c r="J189" s="78">
        <v>260</v>
      </c>
      <c r="K189" s="78">
        <v>0</v>
      </c>
      <c r="L189" s="78">
        <v>0</v>
      </c>
      <c r="M189" s="78">
        <v>3570</v>
      </c>
      <c r="N189" s="78">
        <v>67</v>
      </c>
      <c r="O189" s="78">
        <v>230</v>
      </c>
      <c r="P189" s="78">
        <v>0</v>
      </c>
      <c r="Q189" s="78">
        <v>21</v>
      </c>
      <c r="R189" s="78">
        <v>71.930000000000007</v>
      </c>
      <c r="S189" s="78">
        <v>163.38</v>
      </c>
      <c r="T189" s="78">
        <v>43</v>
      </c>
      <c r="U189" s="78">
        <v>31</v>
      </c>
      <c r="V189" s="78">
        <v>11.43</v>
      </c>
      <c r="W189" s="78">
        <v>12.5</v>
      </c>
    </row>
    <row r="190" spans="1:23" x14ac:dyDescent="0.25">
      <c r="A190" s="97"/>
      <c r="B190" s="97"/>
      <c r="C190" s="35" t="s">
        <v>41</v>
      </c>
      <c r="D190" s="78">
        <v>120.5</v>
      </c>
      <c r="E190" s="78">
        <v>0</v>
      </c>
      <c r="F190" s="78">
        <v>411.46</v>
      </c>
      <c r="G190" s="78">
        <v>158.5</v>
      </c>
      <c r="H190" s="78">
        <v>2048</v>
      </c>
      <c r="I190" s="78">
        <v>226</v>
      </c>
      <c r="J190" s="78">
        <v>289.8</v>
      </c>
      <c r="K190" s="78">
        <v>0</v>
      </c>
      <c r="L190" s="78">
        <v>0</v>
      </c>
      <c r="M190" s="78">
        <v>3879.2</v>
      </c>
      <c r="N190" s="78">
        <v>75.48</v>
      </c>
      <c r="O190" s="78">
        <v>303</v>
      </c>
      <c r="P190" s="78">
        <v>0</v>
      </c>
      <c r="Q190" s="78">
        <v>32</v>
      </c>
      <c r="R190" s="78">
        <v>85.5</v>
      </c>
      <c r="S190" s="78">
        <v>171.5</v>
      </c>
      <c r="T190" s="78">
        <v>57</v>
      </c>
      <c r="U190" s="78">
        <v>44</v>
      </c>
      <c r="V190" s="78">
        <v>16</v>
      </c>
      <c r="W190" s="78">
        <v>20.72</v>
      </c>
    </row>
    <row r="191" spans="1:23" x14ac:dyDescent="0.25">
      <c r="A191" s="97"/>
      <c r="B191" s="97" t="str">
        <f>B185</f>
        <v>На 01 июля 2023</v>
      </c>
      <c r="C191" s="35" t="s">
        <v>40</v>
      </c>
      <c r="D191" s="78">
        <v>109</v>
      </c>
      <c r="E191" s="78">
        <v>64.569999999999993</v>
      </c>
      <c r="F191" s="78">
        <v>372.4</v>
      </c>
      <c r="G191" s="78">
        <v>158.5</v>
      </c>
      <c r="H191" s="78">
        <v>2032</v>
      </c>
      <c r="I191" s="78">
        <v>215.56</v>
      </c>
      <c r="J191" s="78">
        <v>261.5</v>
      </c>
      <c r="K191" s="81"/>
      <c r="L191" s="81"/>
      <c r="M191" s="78">
        <v>3570</v>
      </c>
      <c r="N191" s="78">
        <v>58.8</v>
      </c>
      <c r="O191" s="78">
        <v>243</v>
      </c>
      <c r="P191" s="81"/>
      <c r="Q191" s="78">
        <v>20</v>
      </c>
      <c r="R191" s="78">
        <v>68.5</v>
      </c>
      <c r="S191" s="78">
        <v>169.3</v>
      </c>
      <c r="T191" s="78">
        <v>44</v>
      </c>
      <c r="U191" s="78">
        <v>31</v>
      </c>
      <c r="V191" s="78">
        <v>12.42</v>
      </c>
      <c r="W191" s="78">
        <v>12.5</v>
      </c>
    </row>
    <row r="192" spans="1:23" x14ac:dyDescent="0.25">
      <c r="A192" s="97"/>
      <c r="B192" s="97"/>
      <c r="C192" s="35" t="s">
        <v>41</v>
      </c>
      <c r="D192" s="78">
        <v>110.67</v>
      </c>
      <c r="E192" s="78">
        <v>76.900000000000006</v>
      </c>
      <c r="F192" s="78">
        <v>411.46</v>
      </c>
      <c r="G192" s="78">
        <v>160.5</v>
      </c>
      <c r="H192" s="78">
        <v>2177.1</v>
      </c>
      <c r="I192" s="78">
        <v>226</v>
      </c>
      <c r="J192" s="78">
        <v>287.2</v>
      </c>
      <c r="K192" s="81"/>
      <c r="L192" s="81"/>
      <c r="M192" s="78">
        <v>3604</v>
      </c>
      <c r="N192" s="78">
        <v>58.8</v>
      </c>
      <c r="O192" s="78">
        <v>303</v>
      </c>
      <c r="P192" s="81"/>
      <c r="Q192" s="78">
        <v>32</v>
      </c>
      <c r="R192" s="78">
        <v>100.4</v>
      </c>
      <c r="S192" s="78">
        <v>184</v>
      </c>
      <c r="T192" s="78">
        <v>68</v>
      </c>
      <c r="U192" s="78">
        <v>43</v>
      </c>
      <c r="V192" s="78">
        <v>16</v>
      </c>
      <c r="W192" s="78">
        <v>13.9</v>
      </c>
    </row>
    <row r="193" spans="1:23" x14ac:dyDescent="0.25">
      <c r="A193" s="97"/>
      <c r="B193" s="97" t="s">
        <v>39</v>
      </c>
      <c r="C193" s="35" t="s">
        <v>40</v>
      </c>
      <c r="D193" s="80">
        <v>98.49</v>
      </c>
      <c r="E193" s="79">
        <v>0</v>
      </c>
      <c r="F193" s="82">
        <v>104.34</v>
      </c>
      <c r="G193" s="82">
        <v>105.32</v>
      </c>
      <c r="H193" s="80">
        <v>99.7</v>
      </c>
      <c r="I193" s="79">
        <v>100</v>
      </c>
      <c r="J193" s="82">
        <v>100.58</v>
      </c>
      <c r="K193" s="79">
        <v>0</v>
      </c>
      <c r="L193" s="79">
        <v>0</v>
      </c>
      <c r="M193" s="79">
        <v>100</v>
      </c>
      <c r="N193" s="80">
        <v>87.76</v>
      </c>
      <c r="O193" s="82">
        <v>105.65</v>
      </c>
      <c r="P193" s="79">
        <v>0</v>
      </c>
      <c r="Q193" s="80">
        <v>95.24</v>
      </c>
      <c r="R193" s="80">
        <v>95.23</v>
      </c>
      <c r="S193" s="82">
        <v>103.62</v>
      </c>
      <c r="T193" s="82">
        <v>102.33</v>
      </c>
      <c r="U193" s="79">
        <v>100</v>
      </c>
      <c r="V193" s="82">
        <v>108.66</v>
      </c>
      <c r="W193" s="79">
        <v>100</v>
      </c>
    </row>
    <row r="194" spans="1:23" x14ac:dyDescent="0.25">
      <c r="A194" s="97"/>
      <c r="B194" s="97"/>
      <c r="C194" s="35" t="s">
        <v>41</v>
      </c>
      <c r="D194" s="80">
        <v>91.84</v>
      </c>
      <c r="E194" s="79">
        <v>0</v>
      </c>
      <c r="F194" s="79">
        <v>100</v>
      </c>
      <c r="G194" s="82">
        <v>101.26</v>
      </c>
      <c r="H194" s="82">
        <v>106.3</v>
      </c>
      <c r="I194" s="79">
        <v>100</v>
      </c>
      <c r="J194" s="80">
        <v>99.1</v>
      </c>
      <c r="K194" s="79">
        <v>0</v>
      </c>
      <c r="L194" s="79">
        <v>0</v>
      </c>
      <c r="M194" s="80">
        <v>92.91</v>
      </c>
      <c r="N194" s="80">
        <v>77.900000000000006</v>
      </c>
      <c r="O194" s="79">
        <v>100</v>
      </c>
      <c r="P194" s="79">
        <v>0</v>
      </c>
      <c r="Q194" s="79">
        <v>100</v>
      </c>
      <c r="R194" s="82">
        <v>117.43</v>
      </c>
      <c r="S194" s="82">
        <v>107.29</v>
      </c>
      <c r="T194" s="82">
        <v>119.3</v>
      </c>
      <c r="U194" s="80">
        <v>97.73</v>
      </c>
      <c r="V194" s="79">
        <v>100</v>
      </c>
      <c r="W194" s="80">
        <v>67.08</v>
      </c>
    </row>
    <row r="195" spans="1:23" x14ac:dyDescent="0.25">
      <c r="A195" s="97" t="s">
        <v>34</v>
      </c>
      <c r="B195" s="97" t="str">
        <f>B189</f>
        <v>На 01 июня 2023</v>
      </c>
      <c r="C195" s="35" t="s">
        <v>40</v>
      </c>
      <c r="D195" s="78">
        <v>108.79</v>
      </c>
      <c r="E195" s="78">
        <v>43</v>
      </c>
      <c r="F195" s="78">
        <v>339.6</v>
      </c>
      <c r="G195" s="78">
        <v>0</v>
      </c>
      <c r="H195" s="78">
        <v>2044.38</v>
      </c>
      <c r="I195" s="78">
        <v>200.4</v>
      </c>
      <c r="J195" s="78">
        <v>260.39999999999998</v>
      </c>
      <c r="K195" s="78">
        <v>0</v>
      </c>
      <c r="L195" s="78">
        <v>0</v>
      </c>
      <c r="M195" s="78">
        <v>3569.04</v>
      </c>
      <c r="N195" s="78">
        <v>74.7</v>
      </c>
      <c r="O195" s="78">
        <v>253</v>
      </c>
      <c r="P195" s="78">
        <v>0</v>
      </c>
      <c r="Q195" s="78">
        <v>20.5</v>
      </c>
      <c r="R195" s="78">
        <v>70.400000000000006</v>
      </c>
      <c r="S195" s="78">
        <v>155.80000000000001</v>
      </c>
      <c r="T195" s="78">
        <v>49</v>
      </c>
      <c r="U195" s="78">
        <v>31.7</v>
      </c>
      <c r="V195" s="78">
        <v>13.43</v>
      </c>
      <c r="W195" s="78">
        <v>13</v>
      </c>
    </row>
    <row r="196" spans="1:23" x14ac:dyDescent="0.25">
      <c r="A196" s="97"/>
      <c r="B196" s="97"/>
      <c r="C196" s="35" t="s">
        <v>41</v>
      </c>
      <c r="D196" s="78">
        <v>108.79</v>
      </c>
      <c r="E196" s="78">
        <v>48.48</v>
      </c>
      <c r="F196" s="78">
        <v>395</v>
      </c>
      <c r="G196" s="78">
        <v>0</v>
      </c>
      <c r="H196" s="78">
        <v>2044.38</v>
      </c>
      <c r="I196" s="78">
        <v>200.4</v>
      </c>
      <c r="J196" s="78">
        <v>270</v>
      </c>
      <c r="K196" s="78">
        <v>0</v>
      </c>
      <c r="L196" s="78">
        <v>0</v>
      </c>
      <c r="M196" s="78">
        <v>3768</v>
      </c>
      <c r="N196" s="78">
        <v>80.5</v>
      </c>
      <c r="O196" s="78">
        <v>308.39999999999998</v>
      </c>
      <c r="P196" s="78">
        <v>0</v>
      </c>
      <c r="Q196" s="78">
        <v>25</v>
      </c>
      <c r="R196" s="78">
        <v>92</v>
      </c>
      <c r="S196" s="78">
        <v>155.86000000000001</v>
      </c>
      <c r="T196" s="78">
        <v>60</v>
      </c>
      <c r="U196" s="78">
        <v>39</v>
      </c>
      <c r="V196" s="78">
        <v>13.43</v>
      </c>
      <c r="W196" s="78">
        <v>13.04</v>
      </c>
    </row>
    <row r="197" spans="1:23" x14ac:dyDescent="0.25">
      <c r="A197" s="97"/>
      <c r="B197" s="97" t="str">
        <f>B191</f>
        <v>На 01 июля 2023</v>
      </c>
      <c r="C197" s="35" t="s">
        <v>40</v>
      </c>
      <c r="D197" s="78">
        <v>108.79</v>
      </c>
      <c r="E197" s="78">
        <v>43</v>
      </c>
      <c r="F197" s="78">
        <v>339.6</v>
      </c>
      <c r="G197" s="81"/>
      <c r="H197" s="78">
        <v>2044.38</v>
      </c>
      <c r="I197" s="78">
        <v>200.4</v>
      </c>
      <c r="J197" s="78">
        <v>260.39999999999998</v>
      </c>
      <c r="K197" s="81"/>
      <c r="L197" s="81"/>
      <c r="M197" s="78">
        <v>3569.04</v>
      </c>
      <c r="N197" s="78">
        <v>74.7</v>
      </c>
      <c r="O197" s="78">
        <v>253</v>
      </c>
      <c r="P197" s="81"/>
      <c r="Q197" s="78">
        <v>20.5</v>
      </c>
      <c r="R197" s="78">
        <v>70.400000000000006</v>
      </c>
      <c r="S197" s="78">
        <v>155.80000000000001</v>
      </c>
      <c r="T197" s="78">
        <v>49</v>
      </c>
      <c r="U197" s="78">
        <v>31.7</v>
      </c>
      <c r="V197" s="78">
        <v>13.43</v>
      </c>
      <c r="W197" s="78">
        <v>13</v>
      </c>
    </row>
    <row r="198" spans="1:23" x14ac:dyDescent="0.25">
      <c r="A198" s="97"/>
      <c r="B198" s="97"/>
      <c r="C198" s="35" t="s">
        <v>41</v>
      </c>
      <c r="D198" s="78">
        <v>108.79</v>
      </c>
      <c r="E198" s="78">
        <v>48.48</v>
      </c>
      <c r="F198" s="78">
        <v>395</v>
      </c>
      <c r="G198" s="81"/>
      <c r="H198" s="78">
        <v>2044.38</v>
      </c>
      <c r="I198" s="78">
        <v>200.4</v>
      </c>
      <c r="J198" s="78">
        <v>270</v>
      </c>
      <c r="K198" s="81"/>
      <c r="L198" s="81"/>
      <c r="M198" s="78">
        <v>3768</v>
      </c>
      <c r="N198" s="78">
        <v>80.5</v>
      </c>
      <c r="O198" s="78">
        <v>308.39999999999998</v>
      </c>
      <c r="P198" s="81"/>
      <c r="Q198" s="78">
        <v>25</v>
      </c>
      <c r="R198" s="78">
        <v>92</v>
      </c>
      <c r="S198" s="78">
        <v>155.86000000000001</v>
      </c>
      <c r="T198" s="78">
        <v>60</v>
      </c>
      <c r="U198" s="78">
        <v>39</v>
      </c>
      <c r="V198" s="78">
        <v>13.43</v>
      </c>
      <c r="W198" s="78">
        <v>13.04</v>
      </c>
    </row>
    <row r="199" spans="1:23" x14ac:dyDescent="0.25">
      <c r="A199" s="97"/>
      <c r="B199" s="97" t="s">
        <v>39</v>
      </c>
      <c r="C199" s="35" t="s">
        <v>40</v>
      </c>
      <c r="D199" s="79">
        <v>100</v>
      </c>
      <c r="E199" s="79">
        <v>100</v>
      </c>
      <c r="F199" s="79">
        <v>100</v>
      </c>
      <c r="G199" s="79">
        <v>0</v>
      </c>
      <c r="H199" s="79">
        <v>100</v>
      </c>
      <c r="I199" s="79">
        <v>100</v>
      </c>
      <c r="J199" s="79">
        <v>100</v>
      </c>
      <c r="K199" s="79">
        <v>0</v>
      </c>
      <c r="L199" s="79">
        <v>0</v>
      </c>
      <c r="M199" s="79">
        <v>100</v>
      </c>
      <c r="N199" s="79">
        <v>100</v>
      </c>
      <c r="O199" s="79">
        <v>100</v>
      </c>
      <c r="P199" s="79">
        <v>0</v>
      </c>
      <c r="Q199" s="79">
        <v>100</v>
      </c>
      <c r="R199" s="79">
        <v>100</v>
      </c>
      <c r="S199" s="79">
        <v>100</v>
      </c>
      <c r="T199" s="79">
        <v>100</v>
      </c>
      <c r="U199" s="79">
        <v>100</v>
      </c>
      <c r="V199" s="79">
        <v>100</v>
      </c>
      <c r="W199" s="79">
        <v>100</v>
      </c>
    </row>
    <row r="200" spans="1:23" x14ac:dyDescent="0.25">
      <c r="A200" s="97"/>
      <c r="B200" s="97"/>
      <c r="C200" s="35" t="s">
        <v>41</v>
      </c>
      <c r="D200" s="79">
        <v>100</v>
      </c>
      <c r="E200" s="79">
        <v>100</v>
      </c>
      <c r="F200" s="79">
        <v>100</v>
      </c>
      <c r="G200" s="79">
        <v>0</v>
      </c>
      <c r="H200" s="79">
        <v>100</v>
      </c>
      <c r="I200" s="79">
        <v>100</v>
      </c>
      <c r="J200" s="79">
        <v>100</v>
      </c>
      <c r="K200" s="79">
        <v>0</v>
      </c>
      <c r="L200" s="79">
        <v>0</v>
      </c>
      <c r="M200" s="79">
        <v>100</v>
      </c>
      <c r="N200" s="79">
        <v>100</v>
      </c>
      <c r="O200" s="79">
        <v>100</v>
      </c>
      <c r="P200" s="79">
        <v>0</v>
      </c>
      <c r="Q200" s="79">
        <v>100</v>
      </c>
      <c r="R200" s="79">
        <v>100</v>
      </c>
      <c r="S200" s="79">
        <v>100</v>
      </c>
      <c r="T200" s="79">
        <v>100</v>
      </c>
      <c r="U200" s="79">
        <v>100</v>
      </c>
      <c r="V200" s="79">
        <v>100</v>
      </c>
      <c r="W200" s="79">
        <v>100</v>
      </c>
    </row>
    <row r="201" spans="1:23" x14ac:dyDescent="0.25">
      <c r="A201" s="97" t="s">
        <v>35</v>
      </c>
      <c r="B201" s="97" t="str">
        <f>B195</f>
        <v>На 01 июня 2023</v>
      </c>
      <c r="C201" s="35" t="s">
        <v>40</v>
      </c>
      <c r="D201" s="78">
        <v>250</v>
      </c>
      <c r="E201" s="78">
        <v>0</v>
      </c>
      <c r="F201" s="78">
        <v>0</v>
      </c>
      <c r="G201" s="78">
        <v>0</v>
      </c>
      <c r="H201" s="78">
        <v>0</v>
      </c>
      <c r="I201" s="78">
        <v>0</v>
      </c>
      <c r="J201" s="78">
        <v>0</v>
      </c>
      <c r="K201" s="78">
        <v>0</v>
      </c>
      <c r="L201" s="78">
        <v>0</v>
      </c>
      <c r="M201" s="78">
        <v>0</v>
      </c>
      <c r="N201" s="78">
        <v>84</v>
      </c>
      <c r="O201" s="78">
        <v>173</v>
      </c>
      <c r="P201" s="78">
        <v>0</v>
      </c>
      <c r="Q201" s="78">
        <v>20</v>
      </c>
      <c r="R201" s="78">
        <v>64</v>
      </c>
      <c r="S201" s="78">
        <v>0</v>
      </c>
      <c r="T201" s="78">
        <v>57</v>
      </c>
      <c r="U201" s="78">
        <v>45</v>
      </c>
      <c r="V201" s="78">
        <v>33</v>
      </c>
      <c r="W201" s="78">
        <v>25</v>
      </c>
    </row>
    <row r="202" spans="1:23" x14ac:dyDescent="0.25">
      <c r="A202" s="97"/>
      <c r="B202" s="97"/>
      <c r="C202" s="35" t="s">
        <v>41</v>
      </c>
      <c r="D202" s="78">
        <v>250</v>
      </c>
      <c r="E202" s="78">
        <v>0</v>
      </c>
      <c r="F202" s="78">
        <v>0</v>
      </c>
      <c r="G202" s="78">
        <v>0</v>
      </c>
      <c r="H202" s="78">
        <v>0</v>
      </c>
      <c r="I202" s="78">
        <v>0</v>
      </c>
      <c r="J202" s="78">
        <v>0</v>
      </c>
      <c r="K202" s="78">
        <v>0</v>
      </c>
      <c r="L202" s="78">
        <v>0</v>
      </c>
      <c r="M202" s="78">
        <v>0</v>
      </c>
      <c r="N202" s="78">
        <v>84</v>
      </c>
      <c r="O202" s="78">
        <v>173</v>
      </c>
      <c r="P202" s="78">
        <v>0</v>
      </c>
      <c r="Q202" s="78">
        <v>34</v>
      </c>
      <c r="R202" s="78">
        <v>64</v>
      </c>
      <c r="S202" s="78">
        <v>0</v>
      </c>
      <c r="T202" s="78">
        <v>58</v>
      </c>
      <c r="U202" s="78">
        <v>50</v>
      </c>
      <c r="V202" s="78">
        <v>33</v>
      </c>
      <c r="W202" s="78">
        <v>25</v>
      </c>
    </row>
    <row r="203" spans="1:23" x14ac:dyDescent="0.25">
      <c r="A203" s="97"/>
      <c r="B203" s="97" t="str">
        <f>B197</f>
        <v>На 01 июля 2023</v>
      </c>
      <c r="C203" s="35" t="s">
        <v>40</v>
      </c>
      <c r="D203" s="78">
        <v>250</v>
      </c>
      <c r="E203" s="81"/>
      <c r="F203" s="81"/>
      <c r="G203" s="81"/>
      <c r="H203" s="81"/>
      <c r="I203" s="81"/>
      <c r="J203" s="81"/>
      <c r="K203" s="81"/>
      <c r="L203" s="81"/>
      <c r="M203" s="81"/>
      <c r="N203" s="78">
        <v>84</v>
      </c>
      <c r="O203" s="78">
        <v>173</v>
      </c>
      <c r="P203" s="81"/>
      <c r="Q203" s="78">
        <v>20</v>
      </c>
      <c r="R203" s="78">
        <v>64</v>
      </c>
      <c r="S203" s="81"/>
      <c r="T203" s="78">
        <v>57</v>
      </c>
      <c r="U203" s="78">
        <v>45</v>
      </c>
      <c r="V203" s="78">
        <v>33</v>
      </c>
      <c r="W203" s="78">
        <v>25</v>
      </c>
    </row>
    <row r="204" spans="1:23" x14ac:dyDescent="0.25">
      <c r="A204" s="97"/>
      <c r="B204" s="97"/>
      <c r="C204" s="35" t="s">
        <v>41</v>
      </c>
      <c r="D204" s="78">
        <v>250</v>
      </c>
      <c r="E204" s="81"/>
      <c r="F204" s="81"/>
      <c r="G204" s="81"/>
      <c r="H204" s="81"/>
      <c r="I204" s="81"/>
      <c r="J204" s="81"/>
      <c r="K204" s="81"/>
      <c r="L204" s="81"/>
      <c r="M204" s="81"/>
      <c r="N204" s="78">
        <v>84</v>
      </c>
      <c r="O204" s="78">
        <v>173</v>
      </c>
      <c r="P204" s="81"/>
      <c r="Q204" s="78">
        <v>34</v>
      </c>
      <c r="R204" s="78">
        <v>64</v>
      </c>
      <c r="S204" s="81"/>
      <c r="T204" s="78">
        <v>58</v>
      </c>
      <c r="U204" s="78">
        <v>50</v>
      </c>
      <c r="V204" s="78">
        <v>33</v>
      </c>
      <c r="W204" s="78">
        <v>25</v>
      </c>
    </row>
    <row r="205" spans="1:23" x14ac:dyDescent="0.25">
      <c r="A205" s="97"/>
      <c r="B205" s="97" t="s">
        <v>39</v>
      </c>
      <c r="C205" s="35" t="s">
        <v>40</v>
      </c>
      <c r="D205" s="79">
        <v>100</v>
      </c>
      <c r="E205" s="79">
        <v>0</v>
      </c>
      <c r="F205" s="79">
        <v>0</v>
      </c>
      <c r="G205" s="79">
        <v>0</v>
      </c>
      <c r="H205" s="79">
        <v>0</v>
      </c>
      <c r="I205" s="79">
        <v>0</v>
      </c>
      <c r="J205" s="79">
        <v>0</v>
      </c>
      <c r="K205" s="79">
        <v>0</v>
      </c>
      <c r="L205" s="79">
        <v>0</v>
      </c>
      <c r="M205" s="79">
        <v>0</v>
      </c>
      <c r="N205" s="79">
        <v>100</v>
      </c>
      <c r="O205" s="79">
        <v>100</v>
      </c>
      <c r="P205" s="79">
        <v>0</v>
      </c>
      <c r="Q205" s="79">
        <v>100</v>
      </c>
      <c r="R205" s="79">
        <v>100</v>
      </c>
      <c r="S205" s="79">
        <v>0</v>
      </c>
      <c r="T205" s="79">
        <v>100</v>
      </c>
      <c r="U205" s="79">
        <v>100</v>
      </c>
      <c r="V205" s="79">
        <v>100</v>
      </c>
      <c r="W205" s="79">
        <v>100</v>
      </c>
    </row>
    <row r="206" spans="1:23" x14ac:dyDescent="0.25">
      <c r="A206" s="97"/>
      <c r="B206" s="97"/>
      <c r="C206" s="35" t="s">
        <v>41</v>
      </c>
      <c r="D206" s="79">
        <v>100</v>
      </c>
      <c r="E206" s="79">
        <v>0</v>
      </c>
      <c r="F206" s="79">
        <v>0</v>
      </c>
      <c r="G206" s="79">
        <v>0</v>
      </c>
      <c r="H206" s="79">
        <v>0</v>
      </c>
      <c r="I206" s="79">
        <v>0</v>
      </c>
      <c r="J206" s="79">
        <v>0</v>
      </c>
      <c r="K206" s="79">
        <v>0</v>
      </c>
      <c r="L206" s="79">
        <v>0</v>
      </c>
      <c r="M206" s="79">
        <v>0</v>
      </c>
      <c r="N206" s="79">
        <v>100</v>
      </c>
      <c r="O206" s="79">
        <v>100</v>
      </c>
      <c r="P206" s="79">
        <v>0</v>
      </c>
      <c r="Q206" s="79">
        <v>100</v>
      </c>
      <c r="R206" s="79">
        <v>100</v>
      </c>
      <c r="S206" s="79">
        <v>0</v>
      </c>
      <c r="T206" s="79">
        <v>100</v>
      </c>
      <c r="U206" s="79">
        <v>100</v>
      </c>
      <c r="V206" s="79">
        <v>100</v>
      </c>
      <c r="W206" s="79">
        <v>100</v>
      </c>
    </row>
    <row r="207" spans="1:23" x14ac:dyDescent="0.25">
      <c r="A207" s="97" t="s">
        <v>36</v>
      </c>
      <c r="B207" s="97" t="str">
        <f>B201</f>
        <v>На 01 июня 2023</v>
      </c>
      <c r="C207" s="35" t="s">
        <v>40</v>
      </c>
      <c r="D207" s="78">
        <v>96</v>
      </c>
      <c r="E207" s="78">
        <v>40</v>
      </c>
      <c r="F207" s="78">
        <v>289</v>
      </c>
      <c r="G207" s="78">
        <v>166</v>
      </c>
      <c r="H207" s="78">
        <v>1943</v>
      </c>
      <c r="I207" s="78">
        <v>187</v>
      </c>
      <c r="J207" s="78">
        <v>225</v>
      </c>
      <c r="K207" s="78">
        <v>0</v>
      </c>
      <c r="L207" s="78">
        <v>0</v>
      </c>
      <c r="M207" s="78">
        <v>3268</v>
      </c>
      <c r="N207" s="78">
        <v>61</v>
      </c>
      <c r="O207" s="78">
        <v>230</v>
      </c>
      <c r="P207" s="78">
        <v>100</v>
      </c>
      <c r="Q207" s="78">
        <v>24.5</v>
      </c>
      <c r="R207" s="78">
        <v>60</v>
      </c>
      <c r="S207" s="78">
        <v>138</v>
      </c>
      <c r="T207" s="78">
        <v>30</v>
      </c>
      <c r="U207" s="78">
        <v>39</v>
      </c>
      <c r="V207" s="78">
        <v>12</v>
      </c>
      <c r="W207" s="78">
        <v>12</v>
      </c>
    </row>
    <row r="208" spans="1:23" x14ac:dyDescent="0.25">
      <c r="A208" s="97"/>
      <c r="B208" s="97"/>
      <c r="C208" s="35" t="s">
        <v>41</v>
      </c>
      <c r="D208" s="78">
        <v>110</v>
      </c>
      <c r="E208" s="78">
        <v>41</v>
      </c>
      <c r="F208" s="78">
        <v>348</v>
      </c>
      <c r="G208" s="78">
        <v>242.86</v>
      </c>
      <c r="H208" s="78">
        <v>2107</v>
      </c>
      <c r="I208" s="78">
        <v>199</v>
      </c>
      <c r="J208" s="78">
        <v>280</v>
      </c>
      <c r="K208" s="78">
        <v>0</v>
      </c>
      <c r="L208" s="78">
        <v>0</v>
      </c>
      <c r="M208" s="78">
        <v>3528</v>
      </c>
      <c r="N208" s="78">
        <v>70</v>
      </c>
      <c r="O208" s="78">
        <v>299</v>
      </c>
      <c r="P208" s="78">
        <v>276.67</v>
      </c>
      <c r="Q208" s="78">
        <v>30</v>
      </c>
      <c r="R208" s="78">
        <v>73</v>
      </c>
      <c r="S208" s="78">
        <v>180</v>
      </c>
      <c r="T208" s="78">
        <v>57</v>
      </c>
      <c r="U208" s="78">
        <v>40</v>
      </c>
      <c r="V208" s="78">
        <v>17.5</v>
      </c>
      <c r="W208" s="78">
        <v>20</v>
      </c>
    </row>
    <row r="209" spans="1:23" x14ac:dyDescent="0.25">
      <c r="A209" s="97"/>
      <c r="B209" s="97" t="str">
        <f>B203</f>
        <v>На 01 июля 2023</v>
      </c>
      <c r="C209" s="35" t="s">
        <v>40</v>
      </c>
      <c r="D209" s="78">
        <v>96</v>
      </c>
      <c r="E209" s="78">
        <v>40</v>
      </c>
      <c r="F209" s="78">
        <v>328</v>
      </c>
      <c r="G209" s="78">
        <v>146</v>
      </c>
      <c r="H209" s="78">
        <v>2001</v>
      </c>
      <c r="I209" s="78">
        <v>187</v>
      </c>
      <c r="J209" s="78">
        <v>225</v>
      </c>
      <c r="K209" s="81"/>
      <c r="L209" s="81"/>
      <c r="M209" s="78">
        <v>3268</v>
      </c>
      <c r="N209" s="78">
        <v>61</v>
      </c>
      <c r="O209" s="78">
        <v>230</v>
      </c>
      <c r="P209" s="78">
        <v>100</v>
      </c>
      <c r="Q209" s="78">
        <v>24.5</v>
      </c>
      <c r="R209" s="78">
        <v>60</v>
      </c>
      <c r="S209" s="78">
        <v>137</v>
      </c>
      <c r="T209" s="78">
        <v>30</v>
      </c>
      <c r="U209" s="78">
        <v>39</v>
      </c>
      <c r="V209" s="78">
        <v>11</v>
      </c>
      <c r="W209" s="78">
        <v>12</v>
      </c>
    </row>
    <row r="210" spans="1:23" x14ac:dyDescent="0.25">
      <c r="A210" s="97"/>
      <c r="B210" s="97"/>
      <c r="C210" s="35" t="s">
        <v>41</v>
      </c>
      <c r="D210" s="78">
        <v>110</v>
      </c>
      <c r="E210" s="78">
        <v>42</v>
      </c>
      <c r="F210" s="78">
        <v>348</v>
      </c>
      <c r="G210" s="78">
        <v>242.86</v>
      </c>
      <c r="H210" s="78">
        <v>2107</v>
      </c>
      <c r="I210" s="78">
        <v>196.36</v>
      </c>
      <c r="J210" s="78">
        <v>280</v>
      </c>
      <c r="K210" s="81"/>
      <c r="L210" s="81"/>
      <c r="M210" s="78">
        <v>3528</v>
      </c>
      <c r="N210" s="78">
        <v>70</v>
      </c>
      <c r="O210" s="78">
        <v>299</v>
      </c>
      <c r="P210" s="78">
        <v>276.67</v>
      </c>
      <c r="Q210" s="78">
        <v>32</v>
      </c>
      <c r="R210" s="78">
        <v>73</v>
      </c>
      <c r="S210" s="78">
        <v>180</v>
      </c>
      <c r="T210" s="78">
        <v>66.88</v>
      </c>
      <c r="U210" s="78">
        <v>52</v>
      </c>
      <c r="V210" s="78">
        <v>17.5</v>
      </c>
      <c r="W210" s="78">
        <v>20</v>
      </c>
    </row>
    <row r="211" spans="1:23" x14ac:dyDescent="0.25">
      <c r="A211" s="97"/>
      <c r="B211" s="97" t="s">
        <v>39</v>
      </c>
      <c r="C211" s="35" t="s">
        <v>40</v>
      </c>
      <c r="D211" s="79">
        <v>100</v>
      </c>
      <c r="E211" s="79">
        <v>100</v>
      </c>
      <c r="F211" s="82">
        <v>113.49</v>
      </c>
      <c r="G211" s="80">
        <v>87.95</v>
      </c>
      <c r="H211" s="82">
        <v>102.99</v>
      </c>
      <c r="I211" s="79">
        <v>100</v>
      </c>
      <c r="J211" s="79">
        <v>100</v>
      </c>
      <c r="K211" s="79">
        <v>0</v>
      </c>
      <c r="L211" s="79">
        <v>0</v>
      </c>
      <c r="M211" s="79">
        <v>100</v>
      </c>
      <c r="N211" s="79">
        <v>100</v>
      </c>
      <c r="O211" s="79">
        <v>100</v>
      </c>
      <c r="P211" s="79">
        <v>100</v>
      </c>
      <c r="Q211" s="79">
        <v>100</v>
      </c>
      <c r="R211" s="79">
        <v>100</v>
      </c>
      <c r="S211" s="80">
        <v>99.28</v>
      </c>
      <c r="T211" s="79">
        <v>100</v>
      </c>
      <c r="U211" s="79">
        <v>100</v>
      </c>
      <c r="V211" s="80">
        <v>91.67</v>
      </c>
      <c r="W211" s="79">
        <v>100</v>
      </c>
    </row>
    <row r="212" spans="1:23" x14ac:dyDescent="0.25">
      <c r="A212" s="97"/>
      <c r="B212" s="97"/>
      <c r="C212" s="35" t="s">
        <v>41</v>
      </c>
      <c r="D212" s="79">
        <v>100</v>
      </c>
      <c r="E212" s="82">
        <v>102.44</v>
      </c>
      <c r="F212" s="79">
        <v>100</v>
      </c>
      <c r="G212" s="79">
        <v>100</v>
      </c>
      <c r="H212" s="79">
        <v>100</v>
      </c>
      <c r="I212" s="80">
        <v>98.67</v>
      </c>
      <c r="J212" s="79">
        <v>100</v>
      </c>
      <c r="K212" s="79">
        <v>0</v>
      </c>
      <c r="L212" s="79">
        <v>0</v>
      </c>
      <c r="M212" s="79">
        <v>100</v>
      </c>
      <c r="N212" s="79">
        <v>100</v>
      </c>
      <c r="O212" s="79">
        <v>100</v>
      </c>
      <c r="P212" s="79">
        <v>100</v>
      </c>
      <c r="Q212" s="82">
        <v>106.67</v>
      </c>
      <c r="R212" s="79">
        <v>100</v>
      </c>
      <c r="S212" s="79">
        <v>100</v>
      </c>
      <c r="T212" s="82">
        <v>117.33</v>
      </c>
      <c r="U212" s="82">
        <v>130</v>
      </c>
      <c r="V212" s="79">
        <v>100</v>
      </c>
      <c r="W212" s="79">
        <v>100</v>
      </c>
    </row>
    <row r="213" spans="1:23" x14ac:dyDescent="0.25">
      <c r="A213" s="97" t="s">
        <v>37</v>
      </c>
      <c r="B213" s="97" t="str">
        <f>B207</f>
        <v>На 01 июня 2023</v>
      </c>
      <c r="C213" s="35" t="s">
        <v>40</v>
      </c>
      <c r="D213" s="78">
        <v>98</v>
      </c>
      <c r="E213" s="78">
        <v>42</v>
      </c>
      <c r="F213" s="78">
        <v>310.10000000000002</v>
      </c>
      <c r="G213" s="78">
        <v>139</v>
      </c>
      <c r="H213" s="78">
        <v>1951.92</v>
      </c>
      <c r="I213" s="78">
        <v>182.5</v>
      </c>
      <c r="J213" s="78">
        <v>226</v>
      </c>
      <c r="K213" s="78">
        <v>0</v>
      </c>
      <c r="L213" s="78">
        <v>0</v>
      </c>
      <c r="M213" s="78">
        <v>3330.96</v>
      </c>
      <c r="N213" s="78">
        <v>66</v>
      </c>
      <c r="O213" s="78">
        <v>201</v>
      </c>
      <c r="P213" s="78">
        <v>0</v>
      </c>
      <c r="Q213" s="78">
        <v>21</v>
      </c>
      <c r="R213" s="78">
        <v>56.32</v>
      </c>
      <c r="S213" s="78">
        <v>135</v>
      </c>
      <c r="T213" s="78">
        <v>42</v>
      </c>
      <c r="U213" s="78">
        <v>35</v>
      </c>
      <c r="V213" s="78">
        <v>11.86</v>
      </c>
      <c r="W213" s="78">
        <v>9.3800000000000008</v>
      </c>
    </row>
    <row r="214" spans="1:23" x14ac:dyDescent="0.25">
      <c r="A214" s="97"/>
      <c r="B214" s="97"/>
      <c r="C214" s="35" t="s">
        <v>41</v>
      </c>
      <c r="D214" s="78">
        <v>100.9</v>
      </c>
      <c r="E214" s="78">
        <v>43.24</v>
      </c>
      <c r="F214" s="78">
        <v>348.58</v>
      </c>
      <c r="G214" s="78">
        <v>145</v>
      </c>
      <c r="H214" s="78">
        <v>2505.39</v>
      </c>
      <c r="I214" s="78">
        <v>201.46</v>
      </c>
      <c r="J214" s="78">
        <v>279</v>
      </c>
      <c r="K214" s="78">
        <v>0</v>
      </c>
      <c r="L214" s="78">
        <v>0</v>
      </c>
      <c r="M214" s="78">
        <v>3585</v>
      </c>
      <c r="N214" s="78">
        <v>71</v>
      </c>
      <c r="O214" s="78">
        <v>353</v>
      </c>
      <c r="P214" s="78">
        <v>0</v>
      </c>
      <c r="Q214" s="78">
        <v>43</v>
      </c>
      <c r="R214" s="78">
        <v>77</v>
      </c>
      <c r="S214" s="78">
        <v>140.66</v>
      </c>
      <c r="T214" s="78">
        <v>61</v>
      </c>
      <c r="U214" s="78">
        <v>111</v>
      </c>
      <c r="V214" s="78">
        <v>23.6</v>
      </c>
      <c r="W214" s="78">
        <v>13</v>
      </c>
    </row>
    <row r="215" spans="1:23" x14ac:dyDescent="0.25">
      <c r="A215" s="97"/>
      <c r="B215" s="97" t="str">
        <f>B209</f>
        <v>На 01 июля 2023</v>
      </c>
      <c r="C215" s="35" t="s">
        <v>40</v>
      </c>
      <c r="D215" s="78">
        <v>98</v>
      </c>
      <c r="E215" s="78">
        <v>42</v>
      </c>
      <c r="F215" s="78">
        <v>310.10000000000002</v>
      </c>
      <c r="G215" s="78">
        <v>139</v>
      </c>
      <c r="H215" s="78">
        <v>1951.92</v>
      </c>
      <c r="I215" s="78">
        <v>182.5</v>
      </c>
      <c r="J215" s="78">
        <v>226</v>
      </c>
      <c r="K215" s="81"/>
      <c r="L215" s="81"/>
      <c r="M215" s="78">
        <v>3330.96</v>
      </c>
      <c r="N215" s="78">
        <v>66</v>
      </c>
      <c r="O215" s="78">
        <v>201</v>
      </c>
      <c r="P215" s="81"/>
      <c r="Q215" s="78">
        <v>21</v>
      </c>
      <c r="R215" s="78">
        <v>56.32</v>
      </c>
      <c r="S215" s="78">
        <v>135</v>
      </c>
      <c r="T215" s="78">
        <v>42</v>
      </c>
      <c r="U215" s="78">
        <v>35</v>
      </c>
      <c r="V215" s="78">
        <v>11.86</v>
      </c>
      <c r="W215" s="78">
        <v>9.3800000000000008</v>
      </c>
    </row>
    <row r="216" spans="1:23" x14ac:dyDescent="0.25">
      <c r="A216" s="97"/>
      <c r="B216" s="97"/>
      <c r="C216" s="35" t="s">
        <v>41</v>
      </c>
      <c r="D216" s="78">
        <v>100.9</v>
      </c>
      <c r="E216" s="78">
        <v>43.24</v>
      </c>
      <c r="F216" s="78">
        <v>348.58</v>
      </c>
      <c r="G216" s="78">
        <v>145</v>
      </c>
      <c r="H216" s="78">
        <v>2505.39</v>
      </c>
      <c r="I216" s="78">
        <v>201.46</v>
      </c>
      <c r="J216" s="78">
        <v>279</v>
      </c>
      <c r="K216" s="81"/>
      <c r="L216" s="81"/>
      <c r="M216" s="78">
        <v>3585</v>
      </c>
      <c r="N216" s="78">
        <v>71</v>
      </c>
      <c r="O216" s="78">
        <v>353</v>
      </c>
      <c r="P216" s="81"/>
      <c r="Q216" s="78">
        <v>43</v>
      </c>
      <c r="R216" s="78">
        <v>77</v>
      </c>
      <c r="S216" s="78">
        <v>140.66</v>
      </c>
      <c r="T216" s="78">
        <v>61</v>
      </c>
      <c r="U216" s="78">
        <v>111</v>
      </c>
      <c r="V216" s="78">
        <v>23.6</v>
      </c>
      <c r="W216" s="78">
        <v>13</v>
      </c>
    </row>
    <row r="217" spans="1:23" x14ac:dyDescent="0.25">
      <c r="A217" s="97"/>
      <c r="B217" s="97" t="s">
        <v>39</v>
      </c>
      <c r="C217" s="35" t="s">
        <v>40</v>
      </c>
      <c r="D217" s="79">
        <v>100</v>
      </c>
      <c r="E217" s="79">
        <v>100</v>
      </c>
      <c r="F217" s="79">
        <v>100</v>
      </c>
      <c r="G217" s="79">
        <v>100</v>
      </c>
      <c r="H217" s="79">
        <v>100</v>
      </c>
      <c r="I217" s="79">
        <v>100</v>
      </c>
      <c r="J217" s="79">
        <v>100</v>
      </c>
      <c r="K217" s="79">
        <v>0</v>
      </c>
      <c r="L217" s="79">
        <v>0</v>
      </c>
      <c r="M217" s="79">
        <v>100</v>
      </c>
      <c r="N217" s="79">
        <v>100</v>
      </c>
      <c r="O217" s="79">
        <v>100</v>
      </c>
      <c r="P217" s="79">
        <v>0</v>
      </c>
      <c r="Q217" s="79">
        <v>100</v>
      </c>
      <c r="R217" s="79">
        <v>100</v>
      </c>
      <c r="S217" s="79">
        <v>100</v>
      </c>
      <c r="T217" s="79">
        <v>100</v>
      </c>
      <c r="U217" s="79">
        <v>100</v>
      </c>
      <c r="V217" s="79">
        <v>100</v>
      </c>
      <c r="W217" s="79">
        <v>100</v>
      </c>
    </row>
    <row r="218" spans="1:23" x14ac:dyDescent="0.25">
      <c r="A218" s="97"/>
      <c r="B218" s="97"/>
      <c r="C218" s="35" t="s">
        <v>41</v>
      </c>
      <c r="D218" s="79">
        <v>100</v>
      </c>
      <c r="E218" s="79">
        <v>100</v>
      </c>
      <c r="F218" s="79">
        <v>100</v>
      </c>
      <c r="G218" s="79">
        <v>100</v>
      </c>
      <c r="H218" s="79">
        <v>100</v>
      </c>
      <c r="I218" s="79">
        <v>100</v>
      </c>
      <c r="J218" s="79">
        <v>100</v>
      </c>
      <c r="K218" s="79">
        <v>0</v>
      </c>
      <c r="L218" s="79">
        <v>0</v>
      </c>
      <c r="M218" s="79">
        <v>100</v>
      </c>
      <c r="N218" s="79">
        <v>100</v>
      </c>
      <c r="O218" s="79">
        <v>100</v>
      </c>
      <c r="P218" s="79">
        <v>0</v>
      </c>
      <c r="Q218" s="79">
        <v>100</v>
      </c>
      <c r="R218" s="79">
        <v>100</v>
      </c>
      <c r="S218" s="79">
        <v>100</v>
      </c>
      <c r="T218" s="79">
        <v>100</v>
      </c>
      <c r="U218" s="79">
        <v>100</v>
      </c>
      <c r="V218" s="79">
        <v>100</v>
      </c>
      <c r="W218" s="79">
        <v>100</v>
      </c>
    </row>
    <row r="219" spans="1:23" x14ac:dyDescent="0.25">
      <c r="A219" s="97" t="s">
        <v>38</v>
      </c>
      <c r="B219" s="97" t="s">
        <v>84</v>
      </c>
      <c r="C219" s="35" t="s">
        <v>40</v>
      </c>
      <c r="D219" s="78">
        <v>119.28696918138969</v>
      </c>
      <c r="E219" s="78">
        <v>48.841609022608068</v>
      </c>
      <c r="F219" s="78">
        <v>409.61233723733312</v>
      </c>
      <c r="G219" s="78">
        <v>93.319977226587326</v>
      </c>
      <c r="H219" s="78">
        <v>2111.1522477526082</v>
      </c>
      <c r="I219" s="78">
        <v>225.31822167954977</v>
      </c>
      <c r="J219" s="78">
        <v>273.10003402271417</v>
      </c>
      <c r="K219" s="78">
        <v>272.43788282836147</v>
      </c>
      <c r="L219" s="78">
        <v>1377.0127859231236</v>
      </c>
      <c r="M219" s="78">
        <v>3693.4343457703258</v>
      </c>
      <c r="N219" s="78">
        <v>67.951153025288832</v>
      </c>
      <c r="O219" s="78">
        <v>247.93197150615427</v>
      </c>
      <c r="P219" s="78">
        <v>102.9992380734475</v>
      </c>
      <c r="Q219" s="78">
        <v>23.239800295087328</v>
      </c>
      <c r="R219" s="78">
        <v>72.602747167155428</v>
      </c>
      <c r="S219" s="78">
        <v>166.82270876773796</v>
      </c>
      <c r="T219" s="78">
        <v>45.622772894638295</v>
      </c>
      <c r="U219" s="78">
        <v>39.428880231742788</v>
      </c>
      <c r="V219" s="78">
        <v>13.565316531642438</v>
      </c>
      <c r="W219" s="78">
        <v>15.013279492551991</v>
      </c>
    </row>
    <row r="220" spans="1:23" x14ac:dyDescent="0.25">
      <c r="A220" s="97"/>
      <c r="B220" s="97"/>
      <c r="C220" s="35" t="s">
        <v>41</v>
      </c>
      <c r="D220" s="78">
        <v>126.14906465293009</v>
      </c>
      <c r="E220" s="78">
        <v>53.843910776036743</v>
      </c>
      <c r="F220" s="78">
        <v>455.68644264304822</v>
      </c>
      <c r="G220" s="78">
        <v>121.01743352759512</v>
      </c>
      <c r="H220" s="78">
        <v>2202.7672837713985</v>
      </c>
      <c r="I220" s="78">
        <v>270.91962976835657</v>
      </c>
      <c r="J220" s="78">
        <v>296.41334826751006</v>
      </c>
      <c r="K220" s="78">
        <v>272.43788282836147</v>
      </c>
      <c r="L220" s="78">
        <v>1408.9122242949697</v>
      </c>
      <c r="M220" s="78">
        <v>3916.3906251674912</v>
      </c>
      <c r="N220" s="78">
        <v>81.031967613970892</v>
      </c>
      <c r="O220" s="78">
        <v>295.05973077017603</v>
      </c>
      <c r="P220" s="78">
        <v>149.62068284352279</v>
      </c>
      <c r="Q220" s="78">
        <v>34.898695032020115</v>
      </c>
      <c r="R220" s="78">
        <v>91.033291917624609</v>
      </c>
      <c r="S220" s="78">
        <v>180.61168350394655</v>
      </c>
      <c r="T220" s="78">
        <v>57.632421084826134</v>
      </c>
      <c r="U220" s="78">
        <v>56.147588897598915</v>
      </c>
      <c r="V220" s="78">
        <v>17.886403906403221</v>
      </c>
      <c r="W220" s="78">
        <v>21.285394414608692</v>
      </c>
    </row>
    <row r="221" spans="1:23" x14ac:dyDescent="0.25">
      <c r="A221" s="97"/>
      <c r="B221" s="97"/>
      <c r="C221" s="35" t="s">
        <v>42</v>
      </c>
      <c r="D221" s="78">
        <v>122.61191156862247</v>
      </c>
      <c r="E221" s="78">
        <v>51.28180221454177</v>
      </c>
      <c r="F221" s="78">
        <v>432.0356337368305</v>
      </c>
      <c r="G221" s="78">
        <v>106.27014698783117</v>
      </c>
      <c r="H221" s="78">
        <v>2156.4733020396702</v>
      </c>
      <c r="I221" s="78">
        <v>247.06907778491416</v>
      </c>
      <c r="J221" s="78">
        <v>284.51800557547011</v>
      </c>
      <c r="K221" s="78">
        <v>272.43788282836147</v>
      </c>
      <c r="L221" s="78">
        <v>1392.8711882645728</v>
      </c>
      <c r="M221" s="78">
        <v>3803.2790650235625</v>
      </c>
      <c r="N221" s="78">
        <v>74.203878815579372</v>
      </c>
      <c r="O221" s="78">
        <v>270.47133075785518</v>
      </c>
      <c r="P221" s="78">
        <v>124.1403090575814</v>
      </c>
      <c r="Q221" s="78">
        <v>28.478741248575258</v>
      </c>
      <c r="R221" s="78">
        <v>81.297398955250401</v>
      </c>
      <c r="S221" s="78">
        <v>173.58032802489365</v>
      </c>
      <c r="T221" s="78">
        <v>51.277196281789713</v>
      </c>
      <c r="U221" s="78">
        <v>47.051424611211928</v>
      </c>
      <c r="V221" s="78">
        <v>15.576736840659718</v>
      </c>
      <c r="W221" s="78">
        <v>17.876341221170666</v>
      </c>
    </row>
    <row r="222" spans="1:23" x14ac:dyDescent="0.25">
      <c r="A222" s="97"/>
      <c r="B222" s="97" t="s">
        <v>85</v>
      </c>
      <c r="C222" s="35" t="s">
        <v>40</v>
      </c>
      <c r="D222" s="78">
        <v>119.85089157422728</v>
      </c>
      <c r="E222" s="78">
        <v>48.971772431641014</v>
      </c>
      <c r="F222" s="78">
        <v>420.96455189624959</v>
      </c>
      <c r="G222" s="78">
        <v>95.154906990076128</v>
      </c>
      <c r="H222" s="78">
        <v>2101.7389669401596</v>
      </c>
      <c r="I222" s="78">
        <v>225.10793962964445</v>
      </c>
      <c r="J222" s="78">
        <v>278.23157156324589</v>
      </c>
      <c r="K222" s="78">
        <v>304.59481282516936</v>
      </c>
      <c r="L222" s="78">
        <v>1377.7981327059938</v>
      </c>
      <c r="M222" s="78">
        <v>3704.0662597703486</v>
      </c>
      <c r="N222" s="78">
        <v>69.074374281762658</v>
      </c>
      <c r="O222" s="78">
        <v>247.85963322326486</v>
      </c>
      <c r="P222" s="78">
        <v>93.523692224502</v>
      </c>
      <c r="Q222" s="78">
        <v>24.307141857026462</v>
      </c>
      <c r="R222" s="78">
        <v>71.597505814772418</v>
      </c>
      <c r="S222" s="78">
        <v>167.07803974938824</v>
      </c>
      <c r="T222" s="78">
        <v>48.346191735315195</v>
      </c>
      <c r="U222" s="78">
        <v>38.079150427422945</v>
      </c>
      <c r="V222" s="78">
        <v>13.850677452781429</v>
      </c>
      <c r="W222" s="78">
        <v>15.095261205656398</v>
      </c>
    </row>
    <row r="223" spans="1:23" x14ac:dyDescent="0.25">
      <c r="A223" s="97"/>
      <c r="B223" s="97"/>
      <c r="C223" s="35" t="s">
        <v>41</v>
      </c>
      <c r="D223" s="78">
        <v>125.53962096236448</v>
      </c>
      <c r="E223" s="78">
        <v>54.728163002360567</v>
      </c>
      <c r="F223" s="78">
        <v>466.73599492840793</v>
      </c>
      <c r="G223" s="78">
        <v>116.817443634493</v>
      </c>
      <c r="H223" s="78">
        <v>2203.7149091434135</v>
      </c>
      <c r="I223" s="78">
        <v>268.23970058383475</v>
      </c>
      <c r="J223" s="78">
        <v>299.48644538765399</v>
      </c>
      <c r="K223" s="78">
        <v>304.59481282516936</v>
      </c>
      <c r="L223" s="78">
        <v>1432.8369294153476</v>
      </c>
      <c r="M223" s="78">
        <v>3896.7977934682162</v>
      </c>
      <c r="N223" s="78">
        <v>81.708664338665898</v>
      </c>
      <c r="O223" s="78">
        <v>293.82598603289944</v>
      </c>
      <c r="P223" s="78">
        <v>131.34563021815956</v>
      </c>
      <c r="Q223" s="78">
        <v>34.942016057937742</v>
      </c>
      <c r="R223" s="78">
        <v>90.789690462072315</v>
      </c>
      <c r="S223" s="78">
        <v>184.22882470063342</v>
      </c>
      <c r="T223" s="78">
        <v>61.515726313118421</v>
      </c>
      <c r="U223" s="78">
        <v>55.293996149091704</v>
      </c>
      <c r="V223" s="78">
        <v>18.135707512814506</v>
      </c>
      <c r="W223" s="78">
        <v>20.619386468159561</v>
      </c>
    </row>
    <row r="224" spans="1:23" x14ac:dyDescent="0.25">
      <c r="A224" s="97"/>
      <c r="B224" s="97"/>
      <c r="C224" s="35" t="s">
        <v>42</v>
      </c>
      <c r="D224" s="78">
        <v>122.66228230483057</v>
      </c>
      <c r="E224" s="78">
        <v>51.770021674260086</v>
      </c>
      <c r="F224" s="78">
        <v>443.25986617207661</v>
      </c>
      <c r="G224" s="78">
        <v>105.43127137552047</v>
      </c>
      <c r="H224" s="78">
        <v>2152.1230207805716</v>
      </c>
      <c r="I224" s="78">
        <v>245.72929480487184</v>
      </c>
      <c r="J224" s="78">
        <v>288.66344479704554</v>
      </c>
      <c r="K224" s="78">
        <v>304.59481282516936</v>
      </c>
      <c r="L224" s="78">
        <v>1405.0480581889904</v>
      </c>
      <c r="M224" s="78">
        <v>3799.2100794682519</v>
      </c>
      <c r="N224" s="78">
        <v>75.217893539785493</v>
      </c>
      <c r="O224" s="78">
        <v>269.86589471361265</v>
      </c>
      <c r="P224" s="78">
        <v>110.83288454044862</v>
      </c>
      <c r="Q224" s="78">
        <v>29.143447652787877</v>
      </c>
      <c r="R224" s="78">
        <v>80.624533429841378</v>
      </c>
      <c r="S224" s="78">
        <v>175.44398221744609</v>
      </c>
      <c r="T224" s="78">
        <v>54.534861318895821</v>
      </c>
      <c r="U224" s="78">
        <v>45.886254990951322</v>
      </c>
      <c r="V224" s="78">
        <v>15.849032624673924</v>
      </c>
      <c r="W224" s="78">
        <v>17.642421167097392</v>
      </c>
    </row>
    <row r="225" spans="1:23" x14ac:dyDescent="0.25">
      <c r="A225" s="97"/>
      <c r="B225" s="97" t="s">
        <v>39</v>
      </c>
      <c r="C225" s="35" t="s">
        <v>40</v>
      </c>
      <c r="D225" s="83">
        <v>100.47</v>
      </c>
      <c r="E225" s="83">
        <v>100.27</v>
      </c>
      <c r="F225" s="83">
        <v>102.77</v>
      </c>
      <c r="G225" s="83">
        <v>101.97</v>
      </c>
      <c r="H225" s="84">
        <v>99.55</v>
      </c>
      <c r="I225" s="84">
        <v>99.91</v>
      </c>
      <c r="J225" s="83">
        <v>101.88</v>
      </c>
      <c r="K225" s="83">
        <v>111.8</v>
      </c>
      <c r="L225" s="83">
        <v>100.06</v>
      </c>
      <c r="M225" s="83">
        <v>100.29</v>
      </c>
      <c r="N225" s="83">
        <v>101.65</v>
      </c>
      <c r="O225" s="84">
        <v>99.97</v>
      </c>
      <c r="P225" s="84">
        <v>90.8</v>
      </c>
      <c r="Q225" s="83">
        <v>104.59</v>
      </c>
      <c r="R225" s="84">
        <v>98.62</v>
      </c>
      <c r="S225" s="83">
        <v>100.15</v>
      </c>
      <c r="T225" s="83">
        <v>105.97</v>
      </c>
      <c r="U225" s="84">
        <v>96.58</v>
      </c>
      <c r="V225" s="83">
        <v>102.1</v>
      </c>
      <c r="W225" s="83">
        <v>100.55</v>
      </c>
    </row>
    <row r="226" spans="1:23" x14ac:dyDescent="0.25">
      <c r="A226" s="97"/>
      <c r="B226" s="97"/>
      <c r="C226" s="35" t="s">
        <v>41</v>
      </c>
      <c r="D226" s="84">
        <v>99.52</v>
      </c>
      <c r="E226" s="83">
        <v>101.64</v>
      </c>
      <c r="F226" s="83">
        <v>102.42</v>
      </c>
      <c r="G226" s="84">
        <v>96.53</v>
      </c>
      <c r="H226" s="83">
        <v>100.04</v>
      </c>
      <c r="I226" s="84">
        <v>99.01</v>
      </c>
      <c r="J226" s="83">
        <v>101.04</v>
      </c>
      <c r="K226" s="83">
        <v>111.8</v>
      </c>
      <c r="L226" s="83">
        <v>101.7</v>
      </c>
      <c r="M226" s="84">
        <v>99.5</v>
      </c>
      <c r="N226" s="83">
        <v>100.84</v>
      </c>
      <c r="O226" s="84">
        <v>99.58</v>
      </c>
      <c r="P226" s="84">
        <v>87.79</v>
      </c>
      <c r="Q226" s="83">
        <v>100.12</v>
      </c>
      <c r="R226" s="84">
        <v>99.73</v>
      </c>
      <c r="S226" s="83">
        <v>102</v>
      </c>
      <c r="T226" s="83">
        <v>106.74</v>
      </c>
      <c r="U226" s="84">
        <v>98.48</v>
      </c>
      <c r="V226" s="83">
        <v>101.39</v>
      </c>
      <c r="W226" s="84">
        <v>96.87</v>
      </c>
    </row>
    <row r="227" spans="1:23" x14ac:dyDescent="0.25">
      <c r="A227" s="97"/>
      <c r="B227" s="97"/>
      <c r="C227" s="35" t="s">
        <v>42</v>
      </c>
      <c r="D227" s="83">
        <v>100.04</v>
      </c>
      <c r="E227" s="83">
        <v>100.95</v>
      </c>
      <c r="F227" s="83">
        <v>102.6</v>
      </c>
      <c r="G227" s="84">
        <v>99.21</v>
      </c>
      <c r="H227" s="84">
        <v>99.8</v>
      </c>
      <c r="I227" s="84">
        <v>99.46</v>
      </c>
      <c r="J227" s="83">
        <v>101.46</v>
      </c>
      <c r="K227" s="83">
        <v>111.8</v>
      </c>
      <c r="L227" s="83">
        <v>100.87</v>
      </c>
      <c r="M227" s="84">
        <v>99.89</v>
      </c>
      <c r="N227" s="83">
        <v>101.37</v>
      </c>
      <c r="O227" s="84">
        <v>99.78</v>
      </c>
      <c r="P227" s="84">
        <v>89.28</v>
      </c>
      <c r="Q227" s="83">
        <v>102.33</v>
      </c>
      <c r="R227" s="84">
        <v>99.17</v>
      </c>
      <c r="S227" s="83">
        <v>101.07</v>
      </c>
      <c r="T227" s="83">
        <v>106.35</v>
      </c>
      <c r="U227" s="84">
        <v>97.52</v>
      </c>
      <c r="V227" s="83">
        <v>101.75</v>
      </c>
      <c r="W227" s="84">
        <v>98.69</v>
      </c>
    </row>
    <row r="229" spans="1:23" x14ac:dyDescent="0.25">
      <c r="C229" s="111" t="s">
        <v>80</v>
      </c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1"/>
      <c r="P229" s="111"/>
      <c r="Q229" s="111"/>
      <c r="R229" s="111"/>
      <c r="S229" s="111"/>
      <c r="T229" s="111"/>
      <c r="U229" s="111"/>
      <c r="V229" s="111"/>
      <c r="W229" s="111"/>
    </row>
    <row r="230" spans="1:23" x14ac:dyDescent="0.25">
      <c r="A230" s="97" t="s">
        <v>2</v>
      </c>
      <c r="B230" s="97" t="str">
        <f>B213</f>
        <v>На 01 июня 2023</v>
      </c>
      <c r="C230" s="39" t="s">
        <v>40</v>
      </c>
      <c r="D230" s="42">
        <f>D3/$D$219*100</f>
        <v>118.23588189715197</v>
      </c>
      <c r="E230" s="42">
        <f>E3/$E$219*100</f>
        <v>112.71127446787872</v>
      </c>
      <c r="F230" s="42">
        <f>F3/$F$219*100</f>
        <v>103.42706053663937</v>
      </c>
      <c r="G230" s="42">
        <f>G3/$G$219*100</f>
        <v>0</v>
      </c>
      <c r="H230" s="42">
        <f>H3/$H$219*100</f>
        <v>112.19797163001996</v>
      </c>
      <c r="I230" s="42">
        <f>I3/$I$219*100</f>
        <v>111.21603842426559</v>
      </c>
      <c r="J230" s="42">
        <f>J3/$J$219*100</f>
        <v>131.1241140197794</v>
      </c>
      <c r="K230" s="42">
        <f>K3/K219*100</f>
        <v>0</v>
      </c>
      <c r="L230" s="42">
        <f>L3/$L$219*100</f>
        <v>0</v>
      </c>
      <c r="M230" s="42">
        <f>M3/$M$219*100</f>
        <v>0</v>
      </c>
      <c r="N230" s="42">
        <f>N3/$N$219*100</f>
        <v>121.79337114294424</v>
      </c>
      <c r="O230" s="42">
        <f>O3/$O$219*100</f>
        <v>133.10102686446334</v>
      </c>
      <c r="P230" s="42">
        <f>P3/$P$219*100</f>
        <v>195.45775654810296</v>
      </c>
      <c r="Q230" s="42">
        <f>Q3/$Q$219*100</f>
        <v>98.968148211075558</v>
      </c>
      <c r="R230" s="42">
        <f>R3/$R$219*100</f>
        <v>82.696595297927431</v>
      </c>
      <c r="S230" s="42">
        <f>S3/$S$219*100</f>
        <v>113.29392826437004</v>
      </c>
      <c r="T230" s="42">
        <f>T3/$T$219*100</f>
        <v>138.0670134747613</v>
      </c>
      <c r="U230" s="42">
        <f>U3/$U$219*100</f>
        <v>117.14763322853403</v>
      </c>
      <c r="V230" s="42">
        <f>V3/$V$219*100</f>
        <v>92.441632089816807</v>
      </c>
      <c r="W230" s="42">
        <f>W3/$W$219*100</f>
        <v>107.90447222431806</v>
      </c>
    </row>
    <row r="231" spans="1:23" x14ac:dyDescent="0.25">
      <c r="A231" s="97"/>
      <c r="B231" s="97"/>
      <c r="C231" s="39" t="s">
        <v>41</v>
      </c>
      <c r="D231" s="42">
        <f>D4/$D$220*100</f>
        <v>111.80423762002425</v>
      </c>
      <c r="E231" s="42">
        <f>E4/$E$220*100</f>
        <v>102.23997329796488</v>
      </c>
      <c r="F231" s="42">
        <f>F4/$F$220*100</f>
        <v>97.444198125470422</v>
      </c>
      <c r="G231" s="42">
        <f>G4/$G$220*100</f>
        <v>0</v>
      </c>
      <c r="H231" s="42">
        <f>H4/$H$220*100</f>
        <v>107.53155893729075</v>
      </c>
      <c r="I231" s="42">
        <f>I4/$I$220*100</f>
        <v>105.38180649519934</v>
      </c>
      <c r="J231" s="42">
        <f>J4/$J$220*100</f>
        <v>120.81102355647573</v>
      </c>
      <c r="K231" s="42">
        <f>K4/K220*100</f>
        <v>0</v>
      </c>
      <c r="L231" s="42">
        <f>L4/$L$220*100</f>
        <v>0</v>
      </c>
      <c r="M231" s="42">
        <f>M4/$M$220*100</f>
        <v>0</v>
      </c>
      <c r="N231" s="42">
        <f>N4/$N$220*100</f>
        <v>118.17558282206863</v>
      </c>
      <c r="O231" s="42">
        <f>O4/$O$220*100</f>
        <v>114.55307680168339</v>
      </c>
      <c r="P231" s="42">
        <f>P4/$P$220*100</f>
        <v>162.68472738796714</v>
      </c>
      <c r="Q231" s="42">
        <f>Q4/$Q$220*100</f>
        <v>128.94464953119814</v>
      </c>
      <c r="R231" s="42">
        <f>R4/$R$220*100</f>
        <v>151.3731922654124</v>
      </c>
      <c r="S231" s="42">
        <f>S4/$S$220*100</f>
        <v>117.71110034271646</v>
      </c>
      <c r="T231" s="42">
        <f>T4/$T$220*100</f>
        <v>121.45941239735647</v>
      </c>
      <c r="U231" s="42">
        <f>U4/$U$220*100</f>
        <v>151.38673212668431</v>
      </c>
      <c r="V231" s="42">
        <f>V4/$V$220*100</f>
        <v>106.72911167552188</v>
      </c>
      <c r="W231" s="42">
        <f>W4/$W$220*100</f>
        <v>86.444252061270817</v>
      </c>
    </row>
    <row r="232" spans="1:23" x14ac:dyDescent="0.25">
      <c r="A232" s="97"/>
      <c r="B232" s="97" t="str">
        <f>B215</f>
        <v>На 01 июля 2023</v>
      </c>
      <c r="C232" s="39" t="s">
        <v>40</v>
      </c>
      <c r="D232" s="43">
        <f>D5/$D$222*100</f>
        <v>117.67955844754785</v>
      </c>
      <c r="E232" s="43">
        <f>E5/$E$222*100</f>
        <v>112.41169609869337</v>
      </c>
      <c r="F232" s="43">
        <f>F5/$F$222*100</f>
        <v>100.63792737218698</v>
      </c>
      <c r="G232" s="43">
        <f>G5/$G$222*100</f>
        <v>0</v>
      </c>
      <c r="H232" s="43">
        <f>H5/$H$222*100</f>
        <v>112.70048456343058</v>
      </c>
      <c r="I232" s="43">
        <f>I5/$I$222*100</f>
        <v>126.82804545664392</v>
      </c>
      <c r="J232" s="43">
        <f>J5/$J$222*100</f>
        <v>128.70573888793885</v>
      </c>
      <c r="K232" s="43">
        <f>K5/K222*100</f>
        <v>0</v>
      </c>
      <c r="L232" s="43">
        <f>L5/$L$222*100</f>
        <v>0</v>
      </c>
      <c r="M232" s="43">
        <f>M5/$M$222*100</f>
        <v>0</v>
      </c>
      <c r="N232" s="43">
        <f>N5/$N$222*100</f>
        <v>119.81288409853998</v>
      </c>
      <c r="O232" s="43">
        <f>O5/$O$222*100</f>
        <v>133.1398726402316</v>
      </c>
      <c r="P232" s="43">
        <f>P5/$P$222*100</f>
        <v>215.2609624486754</v>
      </c>
      <c r="Q232" s="43">
        <f>Q5/$Q$222*100</f>
        <v>94.622395900287188</v>
      </c>
      <c r="R232" s="43">
        <f>R5/$R$222*100</f>
        <v>83.857669784374238</v>
      </c>
      <c r="S232" s="43">
        <f>S5/$S$222*100</f>
        <v>113.12079090914283</v>
      </c>
      <c r="T232" s="43">
        <f>T5/$T$222*100</f>
        <v>130.28947625255873</v>
      </c>
      <c r="U232" s="43">
        <f>U5/$U$222*100</f>
        <v>121.29997513478131</v>
      </c>
      <c r="V232" s="43">
        <f>V5/$V$222*100</f>
        <v>90.537087754373886</v>
      </c>
      <c r="W232" s="43">
        <f>W5/$W$222*100</f>
        <v>107.31844768561965</v>
      </c>
    </row>
    <row r="233" spans="1:23" x14ac:dyDescent="0.25">
      <c r="A233" s="97"/>
      <c r="B233" s="97"/>
      <c r="C233" s="39" t="s">
        <v>41</v>
      </c>
      <c r="D233" s="43">
        <f>D6/$D$223*100</f>
        <v>112.3470016229238</v>
      </c>
      <c r="E233" s="43">
        <f>E6/$E$223*100</f>
        <v>100.58806468184498</v>
      </c>
      <c r="F233" s="43">
        <f>F6/$F$223*100</f>
        <v>95.137294921534988</v>
      </c>
      <c r="G233" s="43">
        <f>G6/$G$223*100</f>
        <v>0</v>
      </c>
      <c r="H233" s="43">
        <f>H6/$H$223*100</f>
        <v>107.48531900257031</v>
      </c>
      <c r="I233" s="43">
        <f>I6/$I$223*100</f>
        <v>106.43465504121781</v>
      </c>
      <c r="J233" s="43">
        <f>J6/$J$223*100</f>
        <v>119.57135473576339</v>
      </c>
      <c r="K233" s="43">
        <f>K6/K223*100</f>
        <v>0</v>
      </c>
      <c r="L233" s="43">
        <f>L6/$L$223*100</f>
        <v>0</v>
      </c>
      <c r="M233" s="43">
        <f>M6/$M$223*100</f>
        <v>0</v>
      </c>
      <c r="N233" s="43">
        <f>N6/$N$223*100</f>
        <v>117.19687352016201</v>
      </c>
      <c r="O233" s="43">
        <f>O6/$O$223*100</f>
        <v>115.03407324978889</v>
      </c>
      <c r="P233" s="43">
        <f>P6/$P$223*100</f>
        <v>185.32021171599408</v>
      </c>
      <c r="Q233" s="43">
        <f>Q6/$Q$223*100</f>
        <v>128.78478427056129</v>
      </c>
      <c r="R233" s="43">
        <f>R6/$R$223*100</f>
        <v>151.77934774165399</v>
      </c>
      <c r="S233" s="43">
        <f>S6/$S$223*100</f>
        <v>115.39996542097519</v>
      </c>
      <c r="T233" s="43">
        <f>T6/$T$223*100</f>
        <v>113.79204017472892</v>
      </c>
      <c r="U233" s="43">
        <f>U6/$U$223*100</f>
        <v>153.72374203306026</v>
      </c>
      <c r="V233" s="43">
        <f>V6/$V$223*100</f>
        <v>105.26195345018219</v>
      </c>
      <c r="W233" s="43">
        <f>W6/$W$223*100</f>
        <v>89.236408796223216</v>
      </c>
    </row>
    <row r="234" spans="1:23" s="19" customFormat="1" x14ac:dyDescent="0.25">
      <c r="A234" s="97"/>
      <c r="B234" s="114" t="s">
        <v>86</v>
      </c>
      <c r="C234" s="52" t="s">
        <v>40</v>
      </c>
      <c r="D234" s="53">
        <f>D5/$D$224*100</f>
        <v>114.98237057867435</v>
      </c>
      <c r="E234" s="53">
        <f>E5/$E$224*100</f>
        <v>106.33567114647494</v>
      </c>
      <c r="F234" s="53">
        <f>F5/$F$224*100</f>
        <v>95.575988789279663</v>
      </c>
      <c r="G234" s="53">
        <f>G5/$G$224*100</f>
        <v>0</v>
      </c>
      <c r="H234" s="53">
        <f>H5/$H$224*100</f>
        <v>110.06201676802321</v>
      </c>
      <c r="I234" s="53">
        <f>I5/$I$224*100</f>
        <v>116.18476349216287</v>
      </c>
      <c r="J234" s="53">
        <f>J5/$J$224*100</f>
        <v>124.05450238140621</v>
      </c>
      <c r="K234" s="53">
        <f>K5/K224*100</f>
        <v>0</v>
      </c>
      <c r="L234" s="53">
        <f>L5/$L$224*100</f>
        <v>0</v>
      </c>
      <c r="M234" s="53">
        <f>M5/$M$224*100</f>
        <v>0</v>
      </c>
      <c r="N234" s="53">
        <f>N5/$N$224*100</f>
        <v>110.02701100134533</v>
      </c>
      <c r="O234" s="53">
        <f>O5/$O$224*100</f>
        <v>122.28295848580753</v>
      </c>
      <c r="P234" s="53">
        <f>P5/$P$224*100</f>
        <v>181.64284078208573</v>
      </c>
      <c r="Q234" s="53">
        <f>Q5/$Q$224*100</f>
        <v>78.919969504019221</v>
      </c>
      <c r="R234" s="53">
        <f>R5/$R$224*100</f>
        <v>74.468647998126002</v>
      </c>
      <c r="S234" s="53">
        <f>S5/$S$224*100</f>
        <v>107.72669293709515</v>
      </c>
      <c r="T234" s="53">
        <f>T5/$T$224*100</f>
        <v>115.50409861989428</v>
      </c>
      <c r="U234" s="53">
        <f>U5/$U$224*100</f>
        <v>100.66195205755749</v>
      </c>
      <c r="V234" s="53">
        <f>V5/$V$224*100</f>
        <v>79.121548279720287</v>
      </c>
      <c r="W234" s="53">
        <f>W5/$W$224*100</f>
        <v>91.824131430512111</v>
      </c>
    </row>
    <row r="235" spans="1:23" s="19" customFormat="1" x14ac:dyDescent="0.25">
      <c r="A235" s="113"/>
      <c r="B235" s="115"/>
      <c r="C235" s="54" t="s">
        <v>41</v>
      </c>
      <c r="D235" s="55">
        <f>D6/$D$224*100</f>
        <v>114.98237057867435</v>
      </c>
      <c r="E235" s="55">
        <f>E6/$E$224*100</f>
        <v>106.33567114647494</v>
      </c>
      <c r="F235" s="55">
        <f>F6/$F$224*100</f>
        <v>100.17599920215213</v>
      </c>
      <c r="G235" s="55">
        <f>G6/$G$224*100</f>
        <v>0</v>
      </c>
      <c r="H235" s="55">
        <f>H6/$H$224*100</f>
        <v>110.06201676802321</v>
      </c>
      <c r="I235" s="55">
        <f>I6/$I$224*100</f>
        <v>116.18476349216287</v>
      </c>
      <c r="J235" s="55">
        <f>J6/$J$224*100</f>
        <v>124.05450238140621</v>
      </c>
      <c r="K235" s="55">
        <f>K6/K227*100</f>
        <v>0</v>
      </c>
      <c r="L235" s="55">
        <f>L6/$L$224*100</f>
        <v>0</v>
      </c>
      <c r="M235" s="55">
        <f>M6/$M$224*100</f>
        <v>0</v>
      </c>
      <c r="N235" s="55">
        <f>N6/$N$224*100</f>
        <v>127.31013259411345</v>
      </c>
      <c r="O235" s="55">
        <f>O6/$O$224*100</f>
        <v>125.24739384303922</v>
      </c>
      <c r="P235" s="55">
        <f>P6/$P$224*100</f>
        <v>219.61893440675286</v>
      </c>
      <c r="Q235" s="55">
        <f>Q6/$Q$224*100</f>
        <v>154.40863598612458</v>
      </c>
      <c r="R235" s="55">
        <f>R6/$R$224*100</f>
        <v>170.91571775719129</v>
      </c>
      <c r="S235" s="55">
        <f>S6/$S$224*100</f>
        <v>121.17827999167426</v>
      </c>
      <c r="T235" s="55">
        <f>T6/$T$224*100</f>
        <v>128.35826168268929</v>
      </c>
      <c r="U235" s="55">
        <f>U6/$U$224*100</f>
        <v>185.24065652505709</v>
      </c>
      <c r="V235" s="55">
        <f>V6/$V$224*100</f>
        <v>120.44899175915953</v>
      </c>
      <c r="W235" s="55">
        <f>W6/$W$224*100</f>
        <v>104.29407520502609</v>
      </c>
    </row>
    <row r="236" spans="1:23" x14ac:dyDescent="0.25">
      <c r="A236" s="112" t="s">
        <v>3</v>
      </c>
      <c r="B236" s="112" t="str">
        <f>B230</f>
        <v>На 01 июня 2023</v>
      </c>
      <c r="C236" s="46" t="s">
        <v>40</v>
      </c>
      <c r="D236" s="47">
        <f>D9/$D$219*100</f>
        <v>83.41229614837367</v>
      </c>
      <c r="E236" s="47">
        <f>E9/$E$219*100</f>
        <v>83.944818404777976</v>
      </c>
      <c r="F236" s="47">
        <f>F9/$F$219*100</f>
        <v>81.784646004423919</v>
      </c>
      <c r="G236" s="47">
        <f>G9/$G$219*100</f>
        <v>165.02361506805494</v>
      </c>
      <c r="H236" s="47">
        <f>H9/$H$219*100</f>
        <v>89.524571333591311</v>
      </c>
      <c r="I236" s="47">
        <f>I9/$I$219*100</f>
        <v>90.094799473745624</v>
      </c>
      <c r="J236" s="48">
        <f t="shared" ref="J236:J299" si="0">J7/$J$224*100</f>
        <v>34.642418983916833</v>
      </c>
      <c r="K236" s="49"/>
      <c r="L236" s="47">
        <f>L9/$L$219*100</f>
        <v>0</v>
      </c>
      <c r="M236" s="47">
        <f>M9/$M$219*100</f>
        <v>96.522630870170815</v>
      </c>
      <c r="N236" s="47">
        <f>N9/$N$219*100</f>
        <v>88.298722433260679</v>
      </c>
      <c r="O236" s="47">
        <f>O9/$O$219*100</f>
        <v>77.843933893458868</v>
      </c>
      <c r="P236" s="47">
        <f>P9/$P$219*100</f>
        <v>77.670477467952708</v>
      </c>
      <c r="Q236" s="47">
        <f>Q9/$Q$219*100</f>
        <v>81.756296348279804</v>
      </c>
      <c r="R236" s="47">
        <f>R9/$R$219*100</f>
        <v>95.037726108544192</v>
      </c>
      <c r="S236" s="47">
        <f>S9/$S$219*100</f>
        <v>86.319183439520032</v>
      </c>
      <c r="T236" s="47">
        <f>T9/$T$219*100</f>
        <v>96.443063865526227</v>
      </c>
      <c r="U236" s="47">
        <f>U9/$U$219*100</f>
        <v>96.376056780348407</v>
      </c>
      <c r="V236" s="47">
        <f>V9/$V$219*100</f>
        <v>88.4608919519778</v>
      </c>
      <c r="W236" s="47">
        <f>W9/$W$219*100</f>
        <v>79.929238684680044</v>
      </c>
    </row>
    <row r="237" spans="1:23" x14ac:dyDescent="0.25">
      <c r="A237" s="97"/>
      <c r="B237" s="97"/>
      <c r="C237" s="39" t="s">
        <v>41</v>
      </c>
      <c r="D237" s="42">
        <f>D10/$D$220*100</f>
        <v>88.561893270767939</v>
      </c>
      <c r="E237" s="42">
        <f>E10/$E$220*100</f>
        <v>120.16214845373894</v>
      </c>
      <c r="F237" s="42">
        <f>F10/$F$220*100</f>
        <v>112.02878826919343</v>
      </c>
      <c r="G237" s="42">
        <f>G10/$G$220*100</f>
        <v>156.67164182321406</v>
      </c>
      <c r="H237" s="42">
        <f>H10/$H$220*100</f>
        <v>94.721762728728422</v>
      </c>
      <c r="I237" s="42">
        <f>I10/$I$220*100</f>
        <v>187.0665482723889</v>
      </c>
      <c r="J237" s="43">
        <f t="shared" si="0"/>
        <v>34.642418983916833</v>
      </c>
      <c r="K237" s="5"/>
      <c r="L237" s="42">
        <f>L10/$L$220*100</f>
        <v>0</v>
      </c>
      <c r="M237" s="42">
        <f>M10/$M$220*100</f>
        <v>100.21216920444837</v>
      </c>
      <c r="N237" s="42">
        <f>N10/$N$220*100</f>
        <v>96.751939152570813</v>
      </c>
      <c r="O237" s="42">
        <f>O10/$O$220*100</f>
        <v>98.285184238130725</v>
      </c>
      <c r="P237" s="42">
        <f>P10/$P$220*100</f>
        <v>213.33948885517898</v>
      </c>
      <c r="Q237" s="42">
        <f>Q10/$Q$220*100</f>
        <v>65.905043093723506</v>
      </c>
      <c r="R237" s="42">
        <f>R10/$R$220*100</f>
        <v>111.49767064542348</v>
      </c>
      <c r="S237" s="42">
        <f>S10/$S$220*100</f>
        <v>90.797005386651335</v>
      </c>
      <c r="T237" s="42">
        <f>T10/$T$220*100</f>
        <v>88.49185760378829</v>
      </c>
      <c r="U237" s="42">
        <f>U10/$U$220*100</f>
        <v>260.02897518230481</v>
      </c>
      <c r="V237" s="42">
        <f>V10/$V$220*100</f>
        <v>78.271742454547208</v>
      </c>
      <c r="W237" s="42">
        <f>W10/$W$220*100</f>
        <v>185.57325850109768</v>
      </c>
    </row>
    <row r="238" spans="1:23" x14ac:dyDescent="0.25">
      <c r="A238" s="97"/>
      <c r="B238" s="97" t="str">
        <f>B232</f>
        <v>На 01 июля 2023</v>
      </c>
      <c r="C238" s="39" t="s">
        <v>40</v>
      </c>
      <c r="D238" s="43">
        <f>D11/$D$222*100</f>
        <v>83.019824627985045</v>
      </c>
      <c r="E238" s="43">
        <f>E11/$E$222*100</f>
        <v>83.721699183404695</v>
      </c>
      <c r="F238" s="43">
        <f>F11/$F$222*100</f>
        <v>79.579147101811955</v>
      </c>
      <c r="G238" s="43">
        <f>G11/$G$222*100</f>
        <v>161.84136464560984</v>
      </c>
      <c r="H238" s="43">
        <f>H11/$H$222*100</f>
        <v>89.640056621438717</v>
      </c>
      <c r="I238" s="43">
        <f>I11/$I$222*100</f>
        <v>90.178960517333508</v>
      </c>
      <c r="J238" s="43">
        <f t="shared" si="0"/>
        <v>79.677563663008726</v>
      </c>
      <c r="K238" s="5"/>
      <c r="L238" s="43">
        <f>L11/$L$222*100</f>
        <v>0</v>
      </c>
      <c r="M238" s="43">
        <f>M11/$M$222*100</f>
        <v>88.416344911795647</v>
      </c>
      <c r="N238" s="43">
        <f>N11/$N$222*100</f>
        <v>86.862893256553875</v>
      </c>
      <c r="O238" s="43">
        <f>O11/$O$222*100</f>
        <v>83.918465179297485</v>
      </c>
      <c r="P238" s="43">
        <f>P11/$P$222*100</f>
        <v>85.539822153258655</v>
      </c>
      <c r="Q238" s="43">
        <f>Q11/$Q$222*100</f>
        <v>78.166327048063337</v>
      </c>
      <c r="R238" s="43">
        <f>R11/$R$222*100</f>
        <v>96.372072203894447</v>
      </c>
      <c r="S238" s="43">
        <f>S11/$S$222*100</f>
        <v>94.566587109230511</v>
      </c>
      <c r="T238" s="43">
        <f>T11/$T$222*100</f>
        <v>91.0102707590504</v>
      </c>
      <c r="U238" s="43">
        <f>U11/$U$222*100</f>
        <v>99.79214234946285</v>
      </c>
      <c r="V238" s="43">
        <f>V11/$V$222*100</f>
        <v>93.85822494472572</v>
      </c>
      <c r="W238" s="43">
        <f>W11/$W$222*100</f>
        <v>79.495146433792343</v>
      </c>
    </row>
    <row r="239" spans="1:23" x14ac:dyDescent="0.25">
      <c r="A239" s="97"/>
      <c r="B239" s="97"/>
      <c r="C239" s="39" t="s">
        <v>41</v>
      </c>
      <c r="D239" s="43">
        <f>D12/$D$223*100</f>
        <v>86.028617238200283</v>
      </c>
      <c r="E239" s="43">
        <f>E12/$E$223*100</f>
        <v>118.2206682091802</v>
      </c>
      <c r="F239" s="43">
        <f>F12/$F$223*100</f>
        <v>109.3766080926124</v>
      </c>
      <c r="G239" s="43">
        <f>G12/$G$223*100</f>
        <v>162.30452756117006</v>
      </c>
      <c r="H239" s="43">
        <f>H12/$H$223*100</f>
        <v>94.681031168910366</v>
      </c>
      <c r="I239" s="43">
        <f>I12/$I$223*100</f>
        <v>188.93549273166087</v>
      </c>
      <c r="J239" s="43">
        <f t="shared" si="0"/>
        <v>109.12361979933803</v>
      </c>
      <c r="K239" s="5"/>
      <c r="L239" s="43">
        <f>L12/$L$223*100</f>
        <v>0</v>
      </c>
      <c r="M239" s="43">
        <f>M12/$M$223*100</f>
        <v>100.71602910929978</v>
      </c>
      <c r="N239" s="43">
        <f>N12/$N$223*100</f>
        <v>95.950656683173591</v>
      </c>
      <c r="O239" s="43">
        <f>O12/$O$223*100</f>
        <v>98.697873498339575</v>
      </c>
      <c r="P239" s="43">
        <f>P12/$P$223*100</f>
        <v>243.02293077418886</v>
      </c>
      <c r="Q239" s="43">
        <f>Q12/$Q$223*100</f>
        <v>65.823334182731315</v>
      </c>
      <c r="R239" s="43">
        <f>R12/$R$223*100</f>
        <v>100.23164473505453</v>
      </c>
      <c r="S239" s="43">
        <f>S12/$S$223*100</f>
        <v>89.014300702660989</v>
      </c>
      <c r="T239" s="43">
        <f>T12/$T$223*100</f>
        <v>82.905629270159636</v>
      </c>
      <c r="U239" s="43">
        <f>U12/$U$223*100</f>
        <v>264.0431333744329</v>
      </c>
      <c r="V239" s="43">
        <f>V12/$V$223*100</f>
        <v>77.195775186094849</v>
      </c>
      <c r="W239" s="43">
        <f>W12/$W$223*100</f>
        <v>191.56729062232702</v>
      </c>
    </row>
    <row r="240" spans="1:23" x14ac:dyDescent="0.25">
      <c r="A240" s="97"/>
      <c r="B240" s="97" t="str">
        <f>B234</f>
        <v>к средней по РСЯ на 01июля</v>
      </c>
      <c r="C240" s="39" t="s">
        <v>40</v>
      </c>
      <c r="D240" s="43">
        <f>D11/$D$224*100</f>
        <v>81.117029726163494</v>
      </c>
      <c r="E240" s="43">
        <f>E11/$E$224*100</f>
        <v>79.196412661316486</v>
      </c>
      <c r="F240" s="43">
        <f>F11/$F$224*100</f>
        <v>75.576433953519867</v>
      </c>
      <c r="G240" s="43">
        <f>G11/$G$224*100</f>
        <v>146.06672004503253</v>
      </c>
      <c r="H240" s="43">
        <f>H11/$H$224*100</f>
        <v>87.541464024518277</v>
      </c>
      <c r="I240" s="43">
        <f>I11/$I$224*100</f>
        <v>82.611232885846093</v>
      </c>
      <c r="J240" s="43">
        <f t="shared" si="0"/>
        <v>79.677563663008726</v>
      </c>
      <c r="K240" s="5"/>
      <c r="L240" s="43">
        <f>L11/$L$224*100</f>
        <v>0</v>
      </c>
      <c r="M240" s="43">
        <f>M11/$M$224*100</f>
        <v>86.202129692664371</v>
      </c>
      <c r="N240" s="43">
        <f>N11/$N$224*100</f>
        <v>79.768253505083607</v>
      </c>
      <c r="O240" s="43">
        <f>O11/$O$224*100</f>
        <v>77.075319288024133</v>
      </c>
      <c r="P240" s="43">
        <f>P11/$P$224*100</f>
        <v>72.180743406352363</v>
      </c>
      <c r="Q240" s="43">
        <f>Q11/$Q$224*100</f>
        <v>65.194757416363714</v>
      </c>
      <c r="R240" s="43">
        <f>R11/$R$224*100</f>
        <v>85.581890604108821</v>
      </c>
      <c r="S240" s="43">
        <f>S11/$S$224*100</f>
        <v>90.057235365402306</v>
      </c>
      <c r="T240" s="43">
        <f>T11/$T$224*100</f>
        <v>80.682335914833274</v>
      </c>
      <c r="U240" s="43">
        <f>U11/$U$224*100</f>
        <v>82.813469975907879</v>
      </c>
      <c r="V240" s="43">
        <f>V11/$V$224*100</f>
        <v>82.023933623314505</v>
      </c>
      <c r="W240" s="43">
        <f>W11/$W$224*100</f>
        <v>68.017875133712678</v>
      </c>
    </row>
    <row r="241" spans="1:23" x14ac:dyDescent="0.25">
      <c r="A241" s="113"/>
      <c r="B241" s="113"/>
      <c r="C241" s="44" t="s">
        <v>41</v>
      </c>
      <c r="D241" s="45">
        <f>D12/$D$224*100</f>
        <v>88.046625230408608</v>
      </c>
      <c r="E241" s="45">
        <f>E12/$E$224*100</f>
        <v>124.97580241919944</v>
      </c>
      <c r="F241" s="45">
        <f>F12/$F$224*100</f>
        <v>115.16946129334893</v>
      </c>
      <c r="G241" s="45">
        <f>G12/$G$224*100</f>
        <v>179.83279299050758</v>
      </c>
      <c r="H241" s="45">
        <f>H12/$H$224*100</f>
        <v>96.950777434796905</v>
      </c>
      <c r="I241" s="45">
        <f>I12/$I$224*100</f>
        <v>206.24321589431923</v>
      </c>
      <c r="J241" s="45">
        <f t="shared" si="0"/>
        <v>109.12361979933803</v>
      </c>
      <c r="K241" s="50"/>
      <c r="L241" s="45">
        <f>L12/$L$224*100</f>
        <v>0</v>
      </c>
      <c r="M241" s="45">
        <f>M12/$M$224*100</f>
        <v>103.30305294803051</v>
      </c>
      <c r="N241" s="45">
        <f>N12/$N$224*100</f>
        <v>104.23051791330926</v>
      </c>
      <c r="O241" s="45">
        <f>O12/$O$224*100</f>
        <v>107.46078169964903</v>
      </c>
      <c r="P241" s="45">
        <f>P12/$P$224*100</f>
        <v>288.00116619134593</v>
      </c>
      <c r="Q241" s="45">
        <f>Q12/$Q$224*100</f>
        <v>78.919969504019221</v>
      </c>
      <c r="R241" s="45">
        <f>R12/$R$224*100</f>
        <v>112.86887021701308</v>
      </c>
      <c r="S241" s="45">
        <f>S12/$S$224*100</f>
        <v>93.471430554255221</v>
      </c>
      <c r="T241" s="45">
        <f>T12/$T$224*100</f>
        <v>93.518162083102197</v>
      </c>
      <c r="U241" s="45">
        <f>U12/$U$224*100</f>
        <v>318.17806885480394</v>
      </c>
      <c r="V241" s="45">
        <f>V12/$V$224*100</f>
        <v>88.333466978954078</v>
      </c>
      <c r="W241" s="45">
        <f>W12/$W$224*100</f>
        <v>223.89217231513757</v>
      </c>
    </row>
    <row r="242" spans="1:23" x14ac:dyDescent="0.25">
      <c r="A242" s="112" t="s">
        <v>4</v>
      </c>
      <c r="B242" s="112" t="str">
        <f>B236</f>
        <v>На 01 июня 2023</v>
      </c>
      <c r="C242" s="46" t="s">
        <v>40</v>
      </c>
      <c r="D242" s="47">
        <f>D15/$D$219*100</f>
        <v>0</v>
      </c>
      <c r="E242" s="47">
        <f>E15/$E$219*100</f>
        <v>0</v>
      </c>
      <c r="F242" s="47">
        <f>F15/$F$219*100</f>
        <v>108.15103934316357</v>
      </c>
      <c r="G242" s="47">
        <f>G15/$G$219*100</f>
        <v>0</v>
      </c>
      <c r="H242" s="47">
        <f>H15/$H$219*100</f>
        <v>115.48196027052677</v>
      </c>
      <c r="I242" s="47">
        <f>I15/$I$219*100</f>
        <v>0</v>
      </c>
      <c r="J242" s="48">
        <f t="shared" si="0"/>
        <v>34.642418983916833</v>
      </c>
      <c r="K242" s="49"/>
      <c r="L242" s="47">
        <f>L15/$L$219*100</f>
        <v>0</v>
      </c>
      <c r="M242" s="47">
        <f>M15/$M$219*100</f>
        <v>112.17202235487171</v>
      </c>
      <c r="N242" s="47">
        <f>N15/$N$219*100</f>
        <v>0</v>
      </c>
      <c r="O242" s="47">
        <f>O15/$O$219*100</f>
        <v>0</v>
      </c>
      <c r="P242" s="47">
        <f>P15/$P$219*100</f>
        <v>0</v>
      </c>
      <c r="Q242" s="47">
        <f>Q15/$Q$219*100</f>
        <v>0</v>
      </c>
      <c r="R242" s="47">
        <f>R15/$R$219*100</f>
        <v>122.58489309652801</v>
      </c>
      <c r="S242" s="47">
        <f>S15/$S$219*100</f>
        <v>0</v>
      </c>
      <c r="T242" s="47">
        <f>T15/$T$219*100</f>
        <v>115.0741102940938</v>
      </c>
      <c r="U242" s="47">
        <f>U15/$U$219*100</f>
        <v>105.25279885222261</v>
      </c>
      <c r="V242" s="47">
        <f>V15/$V$219*100</f>
        <v>87.723717852377987</v>
      </c>
      <c r="W242" s="47">
        <f>W15/$W$219*100</f>
        <v>117.22955007086406</v>
      </c>
    </row>
    <row r="243" spans="1:23" x14ac:dyDescent="0.25">
      <c r="A243" s="97"/>
      <c r="B243" s="97"/>
      <c r="C243" s="39" t="s">
        <v>41</v>
      </c>
      <c r="D243" s="42">
        <f>D16/$D$220*100</f>
        <v>0</v>
      </c>
      <c r="E243" s="42">
        <f>E16/$E$220*100</f>
        <v>0</v>
      </c>
      <c r="F243" s="42">
        <f>F16/$F$220*100</f>
        <v>97.215971015186454</v>
      </c>
      <c r="G243" s="42">
        <f>G16/$G$220*100</f>
        <v>0</v>
      </c>
      <c r="H243" s="42">
        <f>H16/$H$220*100</f>
        <v>110.67896359100882</v>
      </c>
      <c r="I243" s="42">
        <f>I16/$I$220*100</f>
        <v>0</v>
      </c>
      <c r="J243" s="43">
        <f t="shared" si="0"/>
        <v>34.642418983916833</v>
      </c>
      <c r="K243" s="5"/>
      <c r="L243" s="42">
        <f>L16/$L$220*100</f>
        <v>0</v>
      </c>
      <c r="M243" s="42">
        <f>M16/$M$220*100</f>
        <v>105.7861790745865</v>
      </c>
      <c r="N243" s="42">
        <f>N16/$N$220*100</f>
        <v>0</v>
      </c>
      <c r="O243" s="42">
        <f>O16/$O$220*100</f>
        <v>0</v>
      </c>
      <c r="P243" s="42">
        <f>P16/$P$220*100</f>
        <v>0</v>
      </c>
      <c r="Q243" s="42">
        <f>Q16/$Q$220*100</f>
        <v>0</v>
      </c>
      <c r="R243" s="42">
        <f>R16/$R$220*100</f>
        <v>97.766430418154584</v>
      </c>
      <c r="S243" s="42">
        <f>S16/$S$220*100</f>
        <v>0</v>
      </c>
      <c r="T243" s="42">
        <f>T16/$T$220*100</f>
        <v>91.094559298017359</v>
      </c>
      <c r="U243" s="42">
        <f>U16/$U$220*100</f>
        <v>73.912345685381155</v>
      </c>
      <c r="V243" s="42">
        <f>V16/$V$220*100</f>
        <v>66.530981086365131</v>
      </c>
      <c r="W243" s="42">
        <f>W16/$W$220*100</f>
        <v>82.685806319476455</v>
      </c>
    </row>
    <row r="244" spans="1:23" x14ac:dyDescent="0.25">
      <c r="A244" s="97"/>
      <c r="B244" s="97" t="str">
        <f>B238</f>
        <v>На 01 июля 2023</v>
      </c>
      <c r="C244" s="39" t="s">
        <v>40</v>
      </c>
      <c r="D244" s="43">
        <f>D17/$D$222*100</f>
        <v>0</v>
      </c>
      <c r="E244" s="43">
        <f>E17/$E$222*100</f>
        <v>0</v>
      </c>
      <c r="F244" s="43">
        <f>F17/$F$222*100</f>
        <v>105.23451392866477</v>
      </c>
      <c r="G244" s="43">
        <f>G17/$G$222*100</f>
        <v>0</v>
      </c>
      <c r="H244" s="43">
        <f>H17/$H$222*100</f>
        <v>115.99918155152207</v>
      </c>
      <c r="I244" s="43">
        <f>I17/$I$222*100</f>
        <v>0</v>
      </c>
      <c r="J244" s="43">
        <f t="shared" si="0"/>
        <v>108.77719560949886</v>
      </c>
      <c r="K244" s="5"/>
      <c r="L244" s="43">
        <f>L17/$L$222*100</f>
        <v>0</v>
      </c>
      <c r="M244" s="43">
        <f>M17/$M$222*100</f>
        <v>111.85005098307461</v>
      </c>
      <c r="N244" s="43">
        <f>N17/$N$222*100</f>
        <v>0</v>
      </c>
      <c r="O244" s="43">
        <f>O17/$O$222*100</f>
        <v>0</v>
      </c>
      <c r="P244" s="43">
        <f>P17/$P$222*100</f>
        <v>0</v>
      </c>
      <c r="Q244" s="43">
        <f>Q17/$Q$222*100</f>
        <v>0</v>
      </c>
      <c r="R244" s="43">
        <f>R17/$R$222*100</f>
        <v>124.30600617603777</v>
      </c>
      <c r="S244" s="43">
        <f>S17/$S$222*100</f>
        <v>0</v>
      </c>
      <c r="T244" s="43">
        <f>T17/$T$222*100</f>
        <v>108.59180033750332</v>
      </c>
      <c r="U244" s="43">
        <f>U17/$U$222*100</f>
        <v>108.98352388165023</v>
      </c>
      <c r="V244" s="43">
        <f>V17/$V$222*100</f>
        <v>85.916375141710461</v>
      </c>
      <c r="W244" s="43">
        <f>W17/$W$222*100</f>
        <v>116.59288143622877</v>
      </c>
    </row>
    <row r="245" spans="1:23" x14ac:dyDescent="0.25">
      <c r="A245" s="97"/>
      <c r="B245" s="97"/>
      <c r="C245" s="39" t="s">
        <v>41</v>
      </c>
      <c r="D245" s="43">
        <f>D18/$D$223*100</f>
        <v>0</v>
      </c>
      <c r="E245" s="43">
        <f>E18/$E$223*100</f>
        <v>0</v>
      </c>
      <c r="F245" s="43">
        <f>F18/$F$223*100</f>
        <v>94.914470881542186</v>
      </c>
      <c r="G245" s="43">
        <f>G18/$G$223*100</f>
        <v>0</v>
      </c>
      <c r="H245" s="43">
        <f>H18/$H$223*100</f>
        <v>110.63137023235248</v>
      </c>
      <c r="I245" s="43">
        <f>I18/$I$223*100</f>
        <v>0</v>
      </c>
      <c r="J245" s="43">
        <f t="shared" si="0"/>
        <v>108.77719560949886</v>
      </c>
      <c r="K245" s="5"/>
      <c r="L245" s="43">
        <f>L18/$L$223*100</f>
        <v>0</v>
      </c>
      <c r="M245" s="43">
        <f>M18/$M$223*100</f>
        <v>106.31806471827885</v>
      </c>
      <c r="N245" s="43">
        <f>N18/$N$223*100</f>
        <v>0</v>
      </c>
      <c r="O245" s="43">
        <f>O18/$O$223*100</f>
        <v>0</v>
      </c>
      <c r="P245" s="43">
        <f>P18/$P$223*100</f>
        <v>0</v>
      </c>
      <c r="Q245" s="43">
        <f>Q18/$Q$223*100</f>
        <v>0</v>
      </c>
      <c r="R245" s="43">
        <f>R18/$R$223*100</f>
        <v>98.028751444174205</v>
      </c>
      <c r="S245" s="43">
        <f>S18/$S$223*100</f>
        <v>0</v>
      </c>
      <c r="T245" s="43">
        <f>T18/$T$223*100</f>
        <v>85.344030131046694</v>
      </c>
      <c r="U245" s="43">
        <f>U18/$U$223*100</f>
        <v>75.053356404376473</v>
      </c>
      <c r="V245" s="43">
        <f>V18/$V$223*100</f>
        <v>65.616408908180617</v>
      </c>
      <c r="W245" s="43">
        <f>W18/$W$223*100</f>
        <v>85.356564935517881</v>
      </c>
    </row>
    <row r="246" spans="1:23" x14ac:dyDescent="0.25">
      <c r="A246" s="97"/>
      <c r="B246" s="97" t="str">
        <f>B240</f>
        <v>к средней по РСЯ на 01июля</v>
      </c>
      <c r="C246" s="39" t="s">
        <v>40</v>
      </c>
      <c r="D246" s="43">
        <f>D17/$D$224*100</f>
        <v>0</v>
      </c>
      <c r="E246" s="43">
        <f>E17/$E$224*100</f>
        <v>0</v>
      </c>
      <c r="F246" s="43">
        <f>F17/$F$224*100</f>
        <v>99.941373854953127</v>
      </c>
      <c r="G246" s="43">
        <f>G17/$G$224*100</f>
        <v>0</v>
      </c>
      <c r="H246" s="43">
        <f>H17/$H$224*100</f>
        <v>113.28348688523118</v>
      </c>
      <c r="I246" s="43">
        <f>I17/$I$224*100</f>
        <v>0</v>
      </c>
      <c r="J246" s="43">
        <f t="shared" si="0"/>
        <v>108.77719560949886</v>
      </c>
      <c r="K246" s="5"/>
      <c r="L246" s="43">
        <f>L17/$L$224*100</f>
        <v>0</v>
      </c>
      <c r="M246" s="43">
        <f>M17/$M$224*100</f>
        <v>109.04898421884231</v>
      </c>
      <c r="N246" s="43">
        <f>N17/$N$224*100</f>
        <v>0</v>
      </c>
      <c r="O246" s="43">
        <f>O17/$O$224*100</f>
        <v>0</v>
      </c>
      <c r="P246" s="43">
        <f>P17/$P$224*100</f>
        <v>0</v>
      </c>
      <c r="Q246" s="43">
        <f>Q17/$Q$224*100</f>
        <v>0</v>
      </c>
      <c r="R246" s="43">
        <f>R17/$R$224*100</f>
        <v>110.38823570674907</v>
      </c>
      <c r="S246" s="43">
        <f>S17/$S$224*100</f>
        <v>0</v>
      </c>
      <c r="T246" s="43">
        <f>T17/$T$224*100</f>
        <v>96.268696262016974</v>
      </c>
      <c r="U246" s="43">
        <f>U17/$U$224*100</f>
        <v>90.441026421057273</v>
      </c>
      <c r="V246" s="43">
        <f>V17/$V$224*100</f>
        <v>75.083446932110959</v>
      </c>
      <c r="W246" s="43">
        <f>W17/$W$224*100</f>
        <v>99.759550196111945</v>
      </c>
    </row>
    <row r="247" spans="1:23" x14ac:dyDescent="0.25">
      <c r="A247" s="113"/>
      <c r="B247" s="113"/>
      <c r="C247" s="44" t="s">
        <v>41</v>
      </c>
      <c r="D247" s="45">
        <f>D18/$D$224*100</f>
        <v>0</v>
      </c>
      <c r="E247" s="45">
        <f>E18/$E$224*100</f>
        <v>0</v>
      </c>
      <c r="F247" s="45">
        <f>F18/$F$224*100</f>
        <v>99.941373854953127</v>
      </c>
      <c r="G247" s="45">
        <f>G18/$G$224*100</f>
        <v>0</v>
      </c>
      <c r="H247" s="45">
        <f>H18/$H$224*100</f>
        <v>113.28348688523118</v>
      </c>
      <c r="I247" s="45">
        <f>I18/$I$224*100</f>
        <v>0</v>
      </c>
      <c r="J247" s="45">
        <f t="shared" si="0"/>
        <v>108.77719560949886</v>
      </c>
      <c r="K247" s="50"/>
      <c r="L247" s="45">
        <f>L18/$L$224*100</f>
        <v>0</v>
      </c>
      <c r="M247" s="45">
        <f>M18/$M$224*100</f>
        <v>109.04898421884231</v>
      </c>
      <c r="N247" s="45">
        <f>N18/$N$224*100</f>
        <v>0</v>
      </c>
      <c r="O247" s="45">
        <f>O18/$O$224*100</f>
        <v>0</v>
      </c>
      <c r="P247" s="45">
        <f>P18/$P$224*100</f>
        <v>0</v>
      </c>
      <c r="Q247" s="45">
        <f>Q18/$Q$224*100</f>
        <v>0</v>
      </c>
      <c r="R247" s="45">
        <f>R18/$R$224*100</f>
        <v>110.38823570674907</v>
      </c>
      <c r="S247" s="45">
        <f>S18/$S$224*100</f>
        <v>0</v>
      </c>
      <c r="T247" s="45">
        <f>T18/$T$224*100</f>
        <v>96.268696262016974</v>
      </c>
      <c r="U247" s="45">
        <f>U18/$U$224*100</f>
        <v>90.441026421057273</v>
      </c>
      <c r="V247" s="45">
        <f>V18/$V$224*100</f>
        <v>75.083446932110959</v>
      </c>
      <c r="W247" s="45">
        <f>W18/$W$224*100</f>
        <v>99.759550196111945</v>
      </c>
    </row>
    <row r="248" spans="1:23" x14ac:dyDescent="0.25">
      <c r="A248" s="112" t="s">
        <v>5</v>
      </c>
      <c r="B248" s="112" t="str">
        <f>B242</f>
        <v>На 01 июня 2023</v>
      </c>
      <c r="C248" s="46" t="s">
        <v>40</v>
      </c>
      <c r="D248" s="47">
        <f>D21/$D$219*100</f>
        <v>91.376284222841505</v>
      </c>
      <c r="E248" s="47">
        <f>E21/$E$219*100</f>
        <v>128.98837950002471</v>
      </c>
      <c r="F248" s="47">
        <f>F21/$F$219*100</f>
        <v>0</v>
      </c>
      <c r="G248" s="47">
        <f>G21/$G$219*100</f>
        <v>58.937005381448195</v>
      </c>
      <c r="H248" s="47">
        <f>H21/$H$219*100</f>
        <v>98.09808848246962</v>
      </c>
      <c r="I248" s="47">
        <f>I21/$I$219*100</f>
        <v>102.07785162049996</v>
      </c>
      <c r="J248" s="48">
        <f t="shared" si="0"/>
        <v>34.642418983916833</v>
      </c>
      <c r="K248" s="49"/>
      <c r="L248" s="47">
        <f>L21/$L$219*100</f>
        <v>125.40624296689775</v>
      </c>
      <c r="M248" s="47">
        <f>M21/$M$219*100</f>
        <v>93.706823405795575</v>
      </c>
      <c r="N248" s="47">
        <f>N21/$N$219*100</f>
        <v>81.676318250766116</v>
      </c>
      <c r="O248" s="47">
        <f>O21/$O$219*100</f>
        <v>92.767382360080504</v>
      </c>
      <c r="P248" s="47">
        <f>P21/$P$219*100</f>
        <v>38.058533959296824</v>
      </c>
      <c r="Q248" s="47">
        <f>Q21/$Q$219*100</f>
        <v>86.059259313978743</v>
      </c>
      <c r="R248" s="47">
        <f>R21/$R$219*100</f>
        <v>55.783013150667237</v>
      </c>
      <c r="S248" s="47">
        <f>S21/$S$219*100</f>
        <v>100.70571401277337</v>
      </c>
      <c r="T248" s="47">
        <f>T21/$T$219*100</f>
        <v>100.82683949577742</v>
      </c>
      <c r="U248" s="47">
        <f>U21/$U$219*100</f>
        <v>71.013936574993565</v>
      </c>
      <c r="V248" s="47">
        <f>V21/$V$219*100</f>
        <v>84.037847354378911</v>
      </c>
      <c r="W248" s="47">
        <f>W21/$W$219*100</f>
        <v>88.58823954218704</v>
      </c>
    </row>
    <row r="249" spans="1:23" x14ac:dyDescent="0.25">
      <c r="A249" s="97"/>
      <c r="B249" s="97"/>
      <c r="C249" s="39" t="s">
        <v>41</v>
      </c>
      <c r="D249" s="42">
        <f>D22/$D$220*100</f>
        <v>0</v>
      </c>
      <c r="E249" s="42">
        <f>E22/$E$220*100</f>
        <v>117.00487407396525</v>
      </c>
      <c r="F249" s="42">
        <f>F22/$F$220*100</f>
        <v>0</v>
      </c>
      <c r="G249" s="42">
        <f>G22/$G$220*100</f>
        <v>45.447997364328977</v>
      </c>
      <c r="H249" s="42">
        <f>H22/$H$220*100</f>
        <v>94.018102377760144</v>
      </c>
      <c r="I249" s="42">
        <f>I22/$I$220*100</f>
        <v>84.896026248321704</v>
      </c>
      <c r="J249" s="43">
        <f t="shared" si="0"/>
        <v>34.642418983916833</v>
      </c>
      <c r="K249" s="5"/>
      <c r="L249" s="42">
        <f>L22/$L$220*100</f>
        <v>122.56689737106466</v>
      </c>
      <c r="M249" s="42">
        <f>M22/$M$220*100</f>
        <v>92.218073876263119</v>
      </c>
      <c r="N249" s="42">
        <f>N22/$N$220*100</f>
        <v>68.491487537853061</v>
      </c>
      <c r="O249" s="42">
        <f>O22/$O$220*100</f>
        <v>84.389692673429479</v>
      </c>
      <c r="P249" s="42">
        <f>P22/$P$220*100</f>
        <v>26.199586350636018</v>
      </c>
      <c r="Q249" s="42">
        <f>Q22/$Q$220*100</f>
        <v>71.635916406221199</v>
      </c>
      <c r="R249" s="42">
        <f>R22/$R$220*100</f>
        <v>44.489218336351236</v>
      </c>
      <c r="S249" s="42">
        <f>S22/$S$220*100</f>
        <v>98.000304612703744</v>
      </c>
      <c r="T249" s="42">
        <f>T22/$T$220*100</f>
        <v>85.021588678149527</v>
      </c>
      <c r="U249" s="42">
        <f>U22/$U$220*100</f>
        <v>76.583876252322653</v>
      </c>
      <c r="V249" s="42">
        <f>V22/$V$220*100</f>
        <v>63.735561712988442</v>
      </c>
      <c r="W249" s="42">
        <f>W22/$W$220*100</f>
        <v>62.48416045733164</v>
      </c>
    </row>
    <row r="250" spans="1:23" x14ac:dyDescent="0.25">
      <c r="A250" s="97"/>
      <c r="B250" s="97" t="str">
        <f>B244</f>
        <v>На 01 июля 2023</v>
      </c>
      <c r="C250" s="39" t="s">
        <v>40</v>
      </c>
      <c r="D250" s="43">
        <f>D23/$D$222*100</f>
        <v>90.946340547239913</v>
      </c>
      <c r="E250" s="43">
        <f>E23/$E$222*100</f>
        <v>74.124333667258298</v>
      </c>
      <c r="F250" s="43">
        <f>F23/$F$222*100</f>
        <v>0</v>
      </c>
      <c r="G250" s="43">
        <f>G23/$G$222*100</f>
        <v>57.800487373432084</v>
      </c>
      <c r="H250" s="43">
        <f>H23/$H$222*100</f>
        <v>98.251972889209625</v>
      </c>
      <c r="I250" s="43">
        <f>I23/$I$222*100</f>
        <v>102.17320649747145</v>
      </c>
      <c r="J250" s="43">
        <f t="shared" si="0"/>
        <v>89.031016788666278</v>
      </c>
      <c r="K250" s="5"/>
      <c r="L250" s="43">
        <f>L23/$L$222*100</f>
        <v>125.33476124027321</v>
      </c>
      <c r="M250" s="43">
        <f>M23/$M$222*100</f>
        <v>93.437853355641138</v>
      </c>
      <c r="N250" s="43">
        <f>N23/$N$222*100</f>
        <v>0</v>
      </c>
      <c r="O250" s="43">
        <f>O23/$O$222*100</f>
        <v>87.953006774456028</v>
      </c>
      <c r="P250" s="43">
        <f>P23/$P$222*100</f>
        <v>20.315707761398929</v>
      </c>
      <c r="Q250" s="43">
        <f>Q23/$Q$222*100</f>
        <v>74.052309835007364</v>
      </c>
      <c r="R250" s="43">
        <f>R23/$R$222*100</f>
        <v>56.566216293590223</v>
      </c>
      <c r="S250" s="43">
        <f>S23/$S$222*100</f>
        <v>98.157723328568366</v>
      </c>
      <c r="T250" s="43">
        <f>T23/$T$222*100</f>
        <v>95.147101248098124</v>
      </c>
      <c r="U250" s="43">
        <f>U23/$U$222*100</f>
        <v>105.04436036785565</v>
      </c>
      <c r="V250" s="43">
        <f>V23/$V$222*100</f>
        <v>82.306443413067171</v>
      </c>
      <c r="W250" s="43">
        <f>W23/$W$222*100</f>
        <v>88.107120630786511</v>
      </c>
    </row>
    <row r="251" spans="1:23" x14ac:dyDescent="0.25">
      <c r="A251" s="97"/>
      <c r="B251" s="97"/>
      <c r="C251" s="39" t="s">
        <v>41</v>
      </c>
      <c r="D251" s="43">
        <f>D24/$D$223*100</f>
        <v>89.214862321096604</v>
      </c>
      <c r="E251" s="43">
        <f>E24/$E$223*100</f>
        <v>115.114406447888</v>
      </c>
      <c r="F251" s="43">
        <f>F24/$F$223*100</f>
        <v>0</v>
      </c>
      <c r="G251" s="43">
        <f>G24/$G$223*100</f>
        <v>47.082009577343634</v>
      </c>
      <c r="H251" s="43">
        <f>H24/$H$223*100</f>
        <v>93.97767340082116</v>
      </c>
      <c r="I251" s="43">
        <f>I24/$I$223*100</f>
        <v>85.744205462277037</v>
      </c>
      <c r="J251" s="43">
        <f t="shared" si="0"/>
        <v>90.76313773786211</v>
      </c>
      <c r="K251" s="5"/>
      <c r="L251" s="43">
        <f>L24/$L$223*100</f>
        <v>128.34677570394436</v>
      </c>
      <c r="M251" s="43">
        <f>M24/$M$223*100</f>
        <v>94.949756084390955</v>
      </c>
      <c r="N251" s="43">
        <f>N24/$N$223*100</f>
        <v>97.296903141738525</v>
      </c>
      <c r="O251" s="43">
        <f>O24/$O$223*100</f>
        <v>84.744036210643287</v>
      </c>
      <c r="P251" s="43">
        <f>P24/$P$223*100</f>
        <v>29.844921323146007</v>
      </c>
      <c r="Q251" s="43">
        <f>Q24/$Q$223*100</f>
        <v>71.547102372534042</v>
      </c>
      <c r="R251" s="43">
        <f>R24/$R$223*100</f>
        <v>44.608589140326458</v>
      </c>
      <c r="S251" s="43">
        <f>S24/$S$223*100</f>
        <v>96.076170646813779</v>
      </c>
      <c r="T251" s="43">
        <f>T24/$T$223*100</f>
        <v>79.654428122310236</v>
      </c>
      <c r="U251" s="43">
        <f>U24/$U$223*100</f>
        <v>77.76612832260696</v>
      </c>
      <c r="V251" s="43">
        <f>V24/$V$223*100</f>
        <v>62.859416937248668</v>
      </c>
      <c r="W251" s="43">
        <f>W24/$W$223*100</f>
        <v>64.502404184226563</v>
      </c>
    </row>
    <row r="252" spans="1:23" x14ac:dyDescent="0.25">
      <c r="A252" s="97"/>
      <c r="B252" s="97" t="str">
        <f>B246</f>
        <v>к средней по РСЯ на 01июля</v>
      </c>
      <c r="C252" s="39" t="s">
        <v>40</v>
      </c>
      <c r="D252" s="43">
        <f>D23/$D$224*100</f>
        <v>88.861871760319815</v>
      </c>
      <c r="E252" s="43">
        <f>E23/$E$224*100</f>
        <v>70.117799502580198</v>
      </c>
      <c r="F252" s="43">
        <f>F23/$F$224*100</f>
        <v>0</v>
      </c>
      <c r="G252" s="43">
        <f>G23/$G$224*100</f>
        <v>52.166685730368755</v>
      </c>
      <c r="H252" s="43">
        <f>H23/$H$224*100</f>
        <v>95.951763912224123</v>
      </c>
      <c r="I252" s="43">
        <f>I23/$I$224*100</f>
        <v>93.59893381154977</v>
      </c>
      <c r="J252" s="43">
        <f t="shared" si="0"/>
        <v>89.031016788666278</v>
      </c>
      <c r="K252" s="5"/>
      <c r="L252" s="43">
        <f>L23/$L$224*100</f>
        <v>122.90398110836172</v>
      </c>
      <c r="M252" s="43">
        <f>M23/$M$224*100</f>
        <v>91.097884233988225</v>
      </c>
      <c r="N252" s="43">
        <f>N23/$N$224*100</f>
        <v>0</v>
      </c>
      <c r="O252" s="43">
        <f>O23/$O$224*100</f>
        <v>80.780863484563753</v>
      </c>
      <c r="P252" s="43">
        <f>P23/$P$224*100</f>
        <v>17.142926559008686</v>
      </c>
      <c r="Q252" s="43">
        <f>Q23/$Q$224*100</f>
        <v>61.763454394449838</v>
      </c>
      <c r="R252" s="43">
        <f>R23/$R$224*100</f>
        <v>50.232848832846486</v>
      </c>
      <c r="S252" s="43">
        <f>S23/$S$224*100</f>
        <v>93.47713037927835</v>
      </c>
      <c r="T252" s="43">
        <f>T23/$T$224*100</f>
        <v>84.349714820052967</v>
      </c>
      <c r="U252" s="43">
        <f>U23/$U$224*100</f>
        <v>87.172073658850394</v>
      </c>
      <c r="V252" s="43">
        <f>V23/$V$224*100</f>
        <v>71.92868025429118</v>
      </c>
      <c r="W252" s="43">
        <f>W23/$W$224*100</f>
        <v>75.386478273198222</v>
      </c>
    </row>
    <row r="253" spans="1:23" x14ac:dyDescent="0.25">
      <c r="A253" s="113"/>
      <c r="B253" s="113"/>
      <c r="C253" s="44" t="s">
        <v>41</v>
      </c>
      <c r="D253" s="45">
        <f>D24/$D$224*100</f>
        <v>91.307611350053392</v>
      </c>
      <c r="E253" s="45">
        <f>E24/$E$224*100</f>
        <v>121.69204872348629</v>
      </c>
      <c r="F253" s="45">
        <f>F24/$F$224*100</f>
        <v>0</v>
      </c>
      <c r="G253" s="45">
        <f>G24/$G$224*100</f>
        <v>52.166685730368755</v>
      </c>
      <c r="H253" s="45">
        <f>H24/$H$224*100</f>
        <v>96.230558383639789</v>
      </c>
      <c r="I253" s="45">
        <f>I24/$I$224*100</f>
        <v>93.59893381154977</v>
      </c>
      <c r="J253" s="45">
        <f t="shared" si="0"/>
        <v>90.76313773786211</v>
      </c>
      <c r="K253" s="50"/>
      <c r="L253" s="45">
        <f>L24/$L$224*100</f>
        <v>130.88520277166489</v>
      </c>
      <c r="M253" s="45">
        <f>M24/$M$224*100</f>
        <v>97.3886656069796</v>
      </c>
      <c r="N253" s="45">
        <f>N24/$N$224*100</f>
        <v>105.69293589423579</v>
      </c>
      <c r="O253" s="45">
        <f>O24/$O$224*100</f>
        <v>92.268050493836583</v>
      </c>
      <c r="P253" s="45">
        <f>P24/$P$224*100</f>
        <v>35.36856426911266</v>
      </c>
      <c r="Q253" s="45">
        <f>Q24/$Q$224*100</f>
        <v>85.782575547846989</v>
      </c>
      <c r="R253" s="45">
        <f>R24/$R$224*100</f>
        <v>50.232848832846486</v>
      </c>
      <c r="S253" s="45">
        <f>S24/$S$224*100</f>
        <v>100.88690290934311</v>
      </c>
      <c r="T253" s="45">
        <f>T24/$T$224*100</f>
        <v>89.850783177882505</v>
      </c>
      <c r="U253" s="45">
        <f>U24/$U$224*100</f>
        <v>93.709979183264167</v>
      </c>
      <c r="V253" s="45">
        <f>V24/$V$224*100</f>
        <v>71.92868025429118</v>
      </c>
      <c r="W253" s="45">
        <f>W24/$W$224*100</f>
        <v>75.386478273198222</v>
      </c>
    </row>
    <row r="254" spans="1:23" x14ac:dyDescent="0.25">
      <c r="A254" s="112" t="s">
        <v>6</v>
      </c>
      <c r="B254" s="112" t="str">
        <f>B248</f>
        <v>На 01 июня 2023</v>
      </c>
      <c r="C254" s="46" t="s">
        <v>40</v>
      </c>
      <c r="D254" s="47">
        <f>D27/$D$219*100</f>
        <v>0</v>
      </c>
      <c r="E254" s="47">
        <f>E27/$E$219*100</f>
        <v>0</v>
      </c>
      <c r="F254" s="47">
        <f>F27/$F$219*100</f>
        <v>83.420338924512393</v>
      </c>
      <c r="G254" s="47">
        <f>G27/$G$219*100</f>
        <v>0</v>
      </c>
      <c r="H254" s="47">
        <f>H27/$H$219*100</f>
        <v>0</v>
      </c>
      <c r="I254" s="47">
        <f>I27/$I$219*100</f>
        <v>0</v>
      </c>
      <c r="J254" s="48">
        <f t="shared" si="0"/>
        <v>34.642418983916833</v>
      </c>
      <c r="K254" s="49"/>
      <c r="L254" s="47">
        <f>L27/$L$219*100</f>
        <v>0</v>
      </c>
      <c r="M254" s="47">
        <f>M27/$M$219*100</f>
        <v>0</v>
      </c>
      <c r="N254" s="47">
        <f>N27/$N$219*100</f>
        <v>93.302316704478784</v>
      </c>
      <c r="O254" s="47">
        <f>O27/$O$219*100</f>
        <v>94.058058984220764</v>
      </c>
      <c r="P254" s="47">
        <f>P27/$P$219*100</f>
        <v>0</v>
      </c>
      <c r="Q254" s="47">
        <f>Q27/$Q$219*100</f>
        <v>0</v>
      </c>
      <c r="R254" s="47">
        <f>R27/$R$219*100</f>
        <v>0</v>
      </c>
      <c r="S254" s="47">
        <f>S27/$S$219*100</f>
        <v>97.46874463379136</v>
      </c>
      <c r="T254" s="47">
        <f>T27/$T$219*100</f>
        <v>102.14197218485279</v>
      </c>
      <c r="U254" s="47">
        <f>U27/$U$219*100</f>
        <v>0</v>
      </c>
      <c r="V254" s="47">
        <f>V27/$V$219*100</f>
        <v>0</v>
      </c>
      <c r="W254" s="47">
        <f>W27/$W$219*100</f>
        <v>238.45556207596209</v>
      </c>
    </row>
    <row r="255" spans="1:23" x14ac:dyDescent="0.25">
      <c r="A255" s="97"/>
      <c r="B255" s="97"/>
      <c r="C255" s="39" t="s">
        <v>41</v>
      </c>
      <c r="D255" s="42">
        <f>D28/$D$220*100</f>
        <v>0</v>
      </c>
      <c r="E255" s="42">
        <f>E28/$E$220*100</f>
        <v>0</v>
      </c>
      <c r="F255" s="42">
        <f>F28/$F$220*100</f>
        <v>74.985772676950816</v>
      </c>
      <c r="G255" s="42">
        <f>G28/$G$220*100</f>
        <v>0</v>
      </c>
      <c r="H255" s="42">
        <f>H28/$H$220*100</f>
        <v>0</v>
      </c>
      <c r="I255" s="42">
        <f>I28/$I$220*100</f>
        <v>0</v>
      </c>
      <c r="J255" s="43">
        <f t="shared" si="0"/>
        <v>34.642418983916833</v>
      </c>
      <c r="K255" s="5"/>
      <c r="L255" s="42">
        <f>L28/$L$220*100</f>
        <v>0</v>
      </c>
      <c r="M255" s="42">
        <f>M28/$M$220*100</f>
        <v>0</v>
      </c>
      <c r="N255" s="42">
        <f>N28/$N$220*100</f>
        <v>78.240726304502402</v>
      </c>
      <c r="O255" s="42">
        <f>O28/$O$220*100</f>
        <v>79.034844704593382</v>
      </c>
      <c r="P255" s="42">
        <f>P28/$P$220*100</f>
        <v>0</v>
      </c>
      <c r="Q255" s="42">
        <f>Q28/$Q$220*100</f>
        <v>0</v>
      </c>
      <c r="R255" s="42">
        <f>R28/$R$220*100</f>
        <v>0</v>
      </c>
      <c r="S255" s="42">
        <f>S28/$S$220*100</f>
        <v>90.027398474721053</v>
      </c>
      <c r="T255" s="42">
        <f>T28/$T$220*100</f>
        <v>80.857265967383029</v>
      </c>
      <c r="U255" s="42">
        <f>U28/$U$220*100</f>
        <v>0</v>
      </c>
      <c r="V255" s="42">
        <f>V28/$V$220*100</f>
        <v>0</v>
      </c>
      <c r="W255" s="42">
        <f>W28/$W$220*100</f>
        <v>168.19044694529865</v>
      </c>
    </row>
    <row r="256" spans="1:23" x14ac:dyDescent="0.25">
      <c r="A256" s="97"/>
      <c r="B256" s="97" t="str">
        <f>B250</f>
        <v>На 01 июля 2023</v>
      </c>
      <c r="C256" s="39" t="s">
        <v>40</v>
      </c>
      <c r="D256" s="43">
        <f>D29/$D$222*100</f>
        <v>0</v>
      </c>
      <c r="E256" s="43">
        <f>E29/$E$222*100</f>
        <v>0</v>
      </c>
      <c r="F256" s="43">
        <f>F29/$F$222*100</f>
        <v>81.170730043848195</v>
      </c>
      <c r="G256" s="43">
        <f>G29/$G$222*100</f>
        <v>0</v>
      </c>
      <c r="H256" s="43">
        <f>H29/$H$222*100</f>
        <v>0</v>
      </c>
      <c r="I256" s="43">
        <f>I29/$I$222*100</f>
        <v>0</v>
      </c>
      <c r="J256" s="43">
        <f t="shared" si="0"/>
        <v>0</v>
      </c>
      <c r="K256" s="5"/>
      <c r="L256" s="43">
        <f>L29/$L$222*100</f>
        <v>0</v>
      </c>
      <c r="M256" s="43">
        <f>M29/$M$222*100</f>
        <v>0</v>
      </c>
      <c r="N256" s="43">
        <f>N29/$N$222*100</f>
        <v>91.785123874425253</v>
      </c>
      <c r="O256" s="43">
        <f>O29/$O$222*100</f>
        <v>94.085509999096999</v>
      </c>
      <c r="P256" s="43">
        <f>P29/$P$222*100</f>
        <v>0</v>
      </c>
      <c r="Q256" s="43">
        <f>Q29/$Q$222*100</f>
        <v>0</v>
      </c>
      <c r="R256" s="43">
        <f>R29/$R$222*100</f>
        <v>0</v>
      </c>
      <c r="S256" s="43">
        <f>S29/$S$222*100</f>
        <v>97.319791544056201</v>
      </c>
      <c r="T256" s="43">
        <f>T29/$T$222*100</f>
        <v>96.388150394812456</v>
      </c>
      <c r="U256" s="43">
        <f>U29/$U$222*100</f>
        <v>0</v>
      </c>
      <c r="V256" s="43">
        <f>V29/$V$222*100</f>
        <v>0</v>
      </c>
      <c r="W256" s="43">
        <f>W29/$W$222*100</f>
        <v>237.16052019414713</v>
      </c>
    </row>
    <row r="257" spans="1:23" x14ac:dyDescent="0.25">
      <c r="A257" s="97"/>
      <c r="B257" s="97"/>
      <c r="C257" s="39" t="s">
        <v>41</v>
      </c>
      <c r="D257" s="43">
        <f>D30/$D$223*100</f>
        <v>0</v>
      </c>
      <c r="E257" s="43">
        <f>E30/$E$223*100</f>
        <v>0</v>
      </c>
      <c r="F257" s="43">
        <f>F30/$F$223*100</f>
        <v>73.210552370706466</v>
      </c>
      <c r="G257" s="43">
        <f>G30/$G$223*100</f>
        <v>0</v>
      </c>
      <c r="H257" s="43">
        <f>H30/$H$223*100</f>
        <v>0</v>
      </c>
      <c r="I257" s="43">
        <f>I30/$I$223*100</f>
        <v>0</v>
      </c>
      <c r="J257" s="43">
        <f t="shared" si="0"/>
        <v>0</v>
      </c>
      <c r="K257" s="5"/>
      <c r="L257" s="43">
        <f>L30/$L$223*100</f>
        <v>0</v>
      </c>
      <c r="M257" s="43">
        <f>M30/$M$223*100</f>
        <v>0</v>
      </c>
      <c r="N257" s="43">
        <f>N30/$N$223*100</f>
        <v>77.592750430015371</v>
      </c>
      <c r="O257" s="43">
        <f>O30/$O$223*100</f>
        <v>79.366703792457898</v>
      </c>
      <c r="P257" s="43">
        <f>P30/$P$223*100</f>
        <v>0</v>
      </c>
      <c r="Q257" s="43">
        <f>Q30/$Q$223*100</f>
        <v>0</v>
      </c>
      <c r="R257" s="43">
        <f>R30/$R$223*100</f>
        <v>0</v>
      </c>
      <c r="S257" s="43">
        <f>S30/$S$223*100</f>
        <v>88.25980422131029</v>
      </c>
      <c r="T257" s="43">
        <f>T30/$T$223*100</f>
        <v>75.752986744890976</v>
      </c>
      <c r="U257" s="43">
        <f>U30/$U$223*100</f>
        <v>0</v>
      </c>
      <c r="V257" s="43">
        <f>V30/$V$223*100</f>
        <v>0</v>
      </c>
      <c r="W257" s="43">
        <f>W30/$W$223*100</f>
        <v>173.62301276656473</v>
      </c>
    </row>
    <row r="258" spans="1:23" x14ac:dyDescent="0.25">
      <c r="A258" s="97"/>
      <c r="B258" s="97" t="str">
        <f>B252</f>
        <v>к средней по РСЯ на 01июля</v>
      </c>
      <c r="C258" s="39" t="s">
        <v>40</v>
      </c>
      <c r="D258" s="43">
        <f>D29/$D$224*100</f>
        <v>0</v>
      </c>
      <c r="E258" s="43">
        <f>E29/$E$224*100</f>
        <v>0</v>
      </c>
      <c r="F258" s="43">
        <f>F29/$F$224*100</f>
        <v>77.087962632590262</v>
      </c>
      <c r="G258" s="43">
        <f>G29/$G$224*100</f>
        <v>0</v>
      </c>
      <c r="H258" s="43">
        <f>H29/$H$224*100</f>
        <v>0</v>
      </c>
      <c r="I258" s="43">
        <f>I29/$I$224*100</f>
        <v>0</v>
      </c>
      <c r="J258" s="43">
        <f t="shared" si="0"/>
        <v>0</v>
      </c>
      <c r="K258" s="5"/>
      <c r="L258" s="43">
        <f>L29/$L$224*100</f>
        <v>0</v>
      </c>
      <c r="M258" s="43">
        <f>M29/$M$224*100</f>
        <v>0</v>
      </c>
      <c r="N258" s="43">
        <f>N29/$N$224*100</f>
        <v>84.288454537038348</v>
      </c>
      <c r="O258" s="43">
        <f>O29/$O$224*100</f>
        <v>86.413290663303982</v>
      </c>
      <c r="P258" s="43">
        <f>P29/$P$224*100</f>
        <v>0</v>
      </c>
      <c r="Q258" s="43">
        <f>Q29/$Q$224*100</f>
        <v>0</v>
      </c>
      <c r="R258" s="43">
        <f>R29/$R$224*100</f>
        <v>0</v>
      </c>
      <c r="S258" s="43">
        <f>S29/$S$224*100</f>
        <v>92.679154876040599</v>
      </c>
      <c r="T258" s="43">
        <f>T29/$T$224*100</f>
        <v>85.449928491618877</v>
      </c>
      <c r="U258" s="43">
        <f>U29/$U$224*100</f>
        <v>0</v>
      </c>
      <c r="V258" s="43">
        <f>V29/$V$224*100</f>
        <v>0</v>
      </c>
      <c r="W258" s="43">
        <f>W29/$W$224*100</f>
        <v>202.9199941489095</v>
      </c>
    </row>
    <row r="259" spans="1:23" x14ac:dyDescent="0.25">
      <c r="A259" s="113"/>
      <c r="B259" s="113"/>
      <c r="C259" s="44" t="s">
        <v>41</v>
      </c>
      <c r="D259" s="45">
        <f>D30/$D$224*100</f>
        <v>0</v>
      </c>
      <c r="E259" s="45">
        <f>E30/$E$224*100</f>
        <v>0</v>
      </c>
      <c r="F259" s="45">
        <f>F30/$F$224*100</f>
        <v>77.087962632590262</v>
      </c>
      <c r="G259" s="45">
        <f>G30/$G$224*100</f>
        <v>0</v>
      </c>
      <c r="H259" s="45">
        <f>H30/$H$224*100</f>
        <v>0</v>
      </c>
      <c r="I259" s="45">
        <f>I30/$I$224*100</f>
        <v>0</v>
      </c>
      <c r="J259" s="45">
        <f t="shared" si="0"/>
        <v>0</v>
      </c>
      <c r="K259" s="50"/>
      <c r="L259" s="45">
        <f>L30/$L$224*100</f>
        <v>0</v>
      </c>
      <c r="M259" s="45">
        <f>M30/$M$224*100</f>
        <v>0</v>
      </c>
      <c r="N259" s="45">
        <f>N30/$N$224*100</f>
        <v>84.288454537038348</v>
      </c>
      <c r="O259" s="45">
        <f>O30/$O$224*100</f>
        <v>86.413290663303982</v>
      </c>
      <c r="P259" s="45">
        <f>P30/$P$224*100</f>
        <v>0</v>
      </c>
      <c r="Q259" s="45">
        <f>Q30/$Q$224*100</f>
        <v>0</v>
      </c>
      <c r="R259" s="45">
        <f>R30/$R$224*100</f>
        <v>0</v>
      </c>
      <c r="S259" s="45">
        <f>S30/$S$224*100</f>
        <v>92.679154876040599</v>
      </c>
      <c r="T259" s="45">
        <f>T30/$T$224*100</f>
        <v>85.449928491618877</v>
      </c>
      <c r="U259" s="45">
        <f>U30/$U$224*100</f>
        <v>0</v>
      </c>
      <c r="V259" s="45">
        <f>V30/$V$224*100</f>
        <v>0</v>
      </c>
      <c r="W259" s="45">
        <f>W30/$W$224*100</f>
        <v>202.9199941489095</v>
      </c>
    </row>
    <row r="260" spans="1:23" x14ac:dyDescent="0.25">
      <c r="A260" s="112" t="s">
        <v>7</v>
      </c>
      <c r="B260" s="112" t="str">
        <f>B254</f>
        <v>На 01 июня 2023</v>
      </c>
      <c r="C260" s="46" t="s">
        <v>40</v>
      </c>
      <c r="D260" s="47">
        <f>D33/$D$219*100</f>
        <v>123.23223652071285</v>
      </c>
      <c r="E260" s="47">
        <f>E33/$E$219*100</f>
        <v>118.75120652383227</v>
      </c>
      <c r="F260" s="47">
        <f>F33/$F$219*100</f>
        <v>0</v>
      </c>
      <c r="G260" s="47">
        <f>G33/$G$219*100</f>
        <v>0</v>
      </c>
      <c r="H260" s="47">
        <f>H33/$H$219*100</f>
        <v>113.16095286558181</v>
      </c>
      <c r="I260" s="47">
        <f>I33/$I$219*100</f>
        <v>116.27998749813474</v>
      </c>
      <c r="J260" s="48">
        <f t="shared" si="0"/>
        <v>0</v>
      </c>
      <c r="K260" s="49"/>
      <c r="L260" s="47">
        <f>L33/$L$219*100</f>
        <v>0</v>
      </c>
      <c r="M260" s="47">
        <f>M33/$M$219*100</f>
        <v>121.72952269068386</v>
      </c>
      <c r="N260" s="47">
        <f>N33/$N$219*100</f>
        <v>157.46605500598153</v>
      </c>
      <c r="O260" s="47">
        <f>O33/$O$219*100</f>
        <v>0</v>
      </c>
      <c r="P260" s="47">
        <f>P33/$P$219*100</f>
        <v>0</v>
      </c>
      <c r="Q260" s="47">
        <f>Q33/$Q$219*100</f>
        <v>111.87703710817236</v>
      </c>
      <c r="R260" s="47">
        <f>R33/$R$219*100</f>
        <v>184.5660188194916</v>
      </c>
      <c r="S260" s="47">
        <f>S33/$S$219*100</f>
        <v>125.28270374208115</v>
      </c>
      <c r="T260" s="47">
        <f>T33/$T$219*100</f>
        <v>129.32138109241015</v>
      </c>
      <c r="U260" s="47">
        <f>U33/$U$219*100</f>
        <v>114.1295409240968</v>
      </c>
      <c r="V260" s="47">
        <f>V33/$V$219*100</f>
        <v>0</v>
      </c>
      <c r="W260" s="47">
        <f>W33/$W$219*100</f>
        <v>119.89385802702004</v>
      </c>
    </row>
    <row r="261" spans="1:23" x14ac:dyDescent="0.25">
      <c r="A261" s="97"/>
      <c r="B261" s="97"/>
      <c r="C261" s="39" t="s">
        <v>41</v>
      </c>
      <c r="D261" s="42">
        <f>D34/$D$220*100</f>
        <v>116.52880693522098</v>
      </c>
      <c r="E261" s="42">
        <f>E34/$E$220*100</f>
        <v>107.71877295698388</v>
      </c>
      <c r="F261" s="42">
        <f>F34/$F$220*100</f>
        <v>0</v>
      </c>
      <c r="G261" s="42">
        <f>G34/$G$220*100</f>
        <v>0</v>
      </c>
      <c r="H261" s="42">
        <f>H34/$H$220*100</f>
        <v>108.45448893310913</v>
      </c>
      <c r="I261" s="42">
        <f>I34/$I$220*100</f>
        <v>96.707647291566474</v>
      </c>
      <c r="J261" s="43">
        <f t="shared" si="0"/>
        <v>0</v>
      </c>
      <c r="K261" s="5"/>
      <c r="L261" s="42">
        <f>L34/$L$220*100</f>
        <v>0</v>
      </c>
      <c r="M261" s="42">
        <f>M34/$M$220*100</f>
        <v>114.79958028465869</v>
      </c>
      <c r="N261" s="42">
        <f>N34/$N$220*100</f>
        <v>132.04665164955455</v>
      </c>
      <c r="O261" s="42">
        <f>O34/$O$220*100</f>
        <v>0</v>
      </c>
      <c r="P261" s="42">
        <f>P34/$P$220*100</f>
        <v>0</v>
      </c>
      <c r="Q261" s="42">
        <f>Q34/$Q$220*100</f>
        <v>74.501353062470045</v>
      </c>
      <c r="R261" s="42">
        <f>R34/$R$220*100</f>
        <v>147.19889523632264</v>
      </c>
      <c r="S261" s="42">
        <f>S34/$S$220*100</f>
        <v>115.71787380822079</v>
      </c>
      <c r="T261" s="42">
        <f>T34/$T$220*100</f>
        <v>102.37293330634331</v>
      </c>
      <c r="U261" s="42">
        <f>U34/$U$220*100</f>
        <v>80.145917008244624</v>
      </c>
      <c r="V261" s="42">
        <f>V34/$V$220*100</f>
        <v>0</v>
      </c>
      <c r="W261" s="42">
        <f>W34/$W$220*100</f>
        <v>84.565029190373636</v>
      </c>
    </row>
    <row r="262" spans="1:23" x14ac:dyDescent="0.25">
      <c r="A262" s="97"/>
      <c r="B262" s="97" t="str">
        <f>B256</f>
        <v>На 01 июля 2023</v>
      </c>
      <c r="C262" s="39" t="s">
        <v>40</v>
      </c>
      <c r="D262" s="43">
        <f>D35/$D$222*100</f>
        <v>122.65240422425931</v>
      </c>
      <c r="E262" s="43">
        <f>E35/$E$222*100</f>
        <v>118.43557445457249</v>
      </c>
      <c r="F262" s="43">
        <f>F35/$F$222*100</f>
        <v>0</v>
      </c>
      <c r="G262" s="43">
        <f>G35/$G$222*100</f>
        <v>0</v>
      </c>
      <c r="H262" s="43">
        <f>H35/$H$222*100</f>
        <v>113.66777880499845</v>
      </c>
      <c r="I262" s="43">
        <f>I35/$I$222*100</f>
        <v>116.38860914059792</v>
      </c>
      <c r="J262" s="43">
        <f t="shared" si="0"/>
        <v>109.81646817901635</v>
      </c>
      <c r="K262" s="5"/>
      <c r="L262" s="43">
        <f>L35/$L$222*100</f>
        <v>0</v>
      </c>
      <c r="M262" s="43">
        <f>M35/$M$222*100</f>
        <v>121.38011808349107</v>
      </c>
      <c r="N262" s="43">
        <f>N35/$N$222*100</f>
        <v>154.90549297418775</v>
      </c>
      <c r="O262" s="43">
        <f>O35/$O$222*100</f>
        <v>0</v>
      </c>
      <c r="P262" s="43">
        <f>P35/$P$222*100</f>
        <v>0</v>
      </c>
      <c r="Q262" s="43">
        <f>Q35/$Q$222*100</f>
        <v>106.96444753945509</v>
      </c>
      <c r="R262" s="43">
        <f>R35/$R$222*100</f>
        <v>187.15735761336023</v>
      </c>
      <c r="S262" s="43">
        <f>S35/$S$222*100</f>
        <v>125.09124497360237</v>
      </c>
      <c r="T262" s="43">
        <f>T35/$T$222*100</f>
        <v>122.03649942690848</v>
      </c>
      <c r="U262" s="43">
        <f>U35/$U$222*100</f>
        <v>118.17490541383759</v>
      </c>
      <c r="V262" s="43">
        <f>V35/$V$222*100</f>
        <v>0</v>
      </c>
      <c r="W262" s="43">
        <f>W35/$W$222*100</f>
        <v>119.24271965068851</v>
      </c>
    </row>
    <row r="263" spans="1:23" x14ac:dyDescent="0.25">
      <c r="A263" s="97"/>
      <c r="B263" s="97"/>
      <c r="C263" s="39" t="s">
        <v>41</v>
      </c>
      <c r="D263" s="43">
        <f>D36/$D$223*100</f>
        <v>117.09450679643929</v>
      </c>
      <c r="E263" s="43">
        <f>E36/$E$223*100</f>
        <v>105.97834244408735</v>
      </c>
      <c r="F263" s="43">
        <f>F36/$F$223*100</f>
        <v>0</v>
      </c>
      <c r="G263" s="43">
        <f>G36/$G$223*100</f>
        <v>0</v>
      </c>
      <c r="H263" s="43">
        <f>H36/$H$223*100</f>
        <v>108.40785212678018</v>
      </c>
      <c r="I263" s="43">
        <f>I36/$I$223*100</f>
        <v>97.673834048332978</v>
      </c>
      <c r="J263" s="43">
        <f t="shared" si="0"/>
        <v>109.81646817901635</v>
      </c>
      <c r="K263" s="5"/>
      <c r="L263" s="43">
        <f>L36/$L$223*100</f>
        <v>0</v>
      </c>
      <c r="M263" s="43">
        <f>M36/$M$223*100</f>
        <v>115.37678469065452</v>
      </c>
      <c r="N263" s="43">
        <f>N36/$N$223*100</f>
        <v>130.95306460586193</v>
      </c>
      <c r="O263" s="43">
        <f>O36/$O$223*100</f>
        <v>0</v>
      </c>
      <c r="P263" s="43">
        <f>P36/$P$223*100</f>
        <v>0</v>
      </c>
      <c r="Q263" s="43">
        <f>Q36/$Q$223*100</f>
        <v>74.408986467435398</v>
      </c>
      <c r="R263" s="43">
        <f>R36/$R$223*100</f>
        <v>147.59385048898136</v>
      </c>
      <c r="S263" s="43">
        <f>S36/$S$223*100</f>
        <v>113.44587381459934</v>
      </c>
      <c r="T263" s="43">
        <f>T36/$T$223*100</f>
        <v>95.910433861557237</v>
      </c>
      <c r="U263" s="43">
        <f>U36/$U$223*100</f>
        <v>81.383157546914248</v>
      </c>
      <c r="V263" s="43">
        <f>V36/$V$223*100</f>
        <v>0</v>
      </c>
      <c r="W263" s="43">
        <f>W36/$W$223*100</f>
        <v>87.296486865870548</v>
      </c>
    </row>
    <row r="264" spans="1:23" x14ac:dyDescent="0.25">
      <c r="A264" s="97"/>
      <c r="B264" s="97" t="str">
        <f>B258</f>
        <v>к средней по РСЯ на 01июля</v>
      </c>
      <c r="C264" s="39" t="s">
        <v>40</v>
      </c>
      <c r="D264" s="43">
        <f>D35/$D$224*100</f>
        <v>119.84123989694507</v>
      </c>
      <c r="E264" s="43">
        <f>E35/$E$224*100</f>
        <v>112.03394961844771</v>
      </c>
      <c r="F264" s="43">
        <f>F35/$F$224*100</f>
        <v>0</v>
      </c>
      <c r="G264" s="43">
        <f>G35/$G$224*100</f>
        <v>0</v>
      </c>
      <c r="H264" s="43">
        <f>H35/$H$224*100</f>
        <v>111.00666536866994</v>
      </c>
      <c r="I264" s="43">
        <f>I35/$I$224*100</f>
        <v>106.6213941679393</v>
      </c>
      <c r="J264" s="43">
        <f t="shared" si="0"/>
        <v>109.81646817901635</v>
      </c>
      <c r="K264" s="5"/>
      <c r="L264" s="43">
        <f>L35/$L$224*100</f>
        <v>0</v>
      </c>
      <c r="M264" s="43">
        <f>M35/$M$224*100</f>
        <v>118.34038934296764</v>
      </c>
      <c r="N264" s="43">
        <f>N35/$N$224*100</f>
        <v>142.2533854173991</v>
      </c>
      <c r="O264" s="43">
        <f>O35/$O$224*100</f>
        <v>0</v>
      </c>
      <c r="P264" s="43">
        <f>P35/$P$224*100</f>
        <v>0</v>
      </c>
      <c r="Q264" s="43">
        <f>Q35/$Q$224*100</f>
        <v>89.213878569760865</v>
      </c>
      <c r="R264" s="43">
        <f>R35/$R$224*100</f>
        <v>166.20251218768959</v>
      </c>
      <c r="S264" s="43">
        <f>S35/$S$224*100</f>
        <v>119.12634298334864</v>
      </c>
      <c r="T264" s="43">
        <f>T35/$T$224*100</f>
        <v>108.18767770398097</v>
      </c>
      <c r="U264" s="43">
        <f>U35/$U$224*100</f>
        <v>98.068582866206683</v>
      </c>
      <c r="V264" s="43">
        <f>V35/$V$224*100</f>
        <v>0</v>
      </c>
      <c r="W264" s="43">
        <f>W35/$W$224*100</f>
        <v>102.02681270056901</v>
      </c>
    </row>
    <row r="265" spans="1:23" x14ac:dyDescent="0.25">
      <c r="A265" s="113"/>
      <c r="B265" s="113"/>
      <c r="C265" s="44" t="s">
        <v>41</v>
      </c>
      <c r="D265" s="45">
        <f>D36/$D$224*100</f>
        <v>119.84123989694507</v>
      </c>
      <c r="E265" s="45">
        <f>E36/$E$224*100</f>
        <v>112.03394961844771</v>
      </c>
      <c r="F265" s="45">
        <f>F36/$F$224*100</f>
        <v>0</v>
      </c>
      <c r="G265" s="45">
        <f>G36/$G$224*100</f>
        <v>0</v>
      </c>
      <c r="H265" s="45">
        <f>H36/$H$224*100</f>
        <v>111.00666536866994</v>
      </c>
      <c r="I265" s="45">
        <f>I36/$I$224*100</f>
        <v>106.6213941679393</v>
      </c>
      <c r="J265" s="45">
        <f t="shared" si="0"/>
        <v>109.81646817901635</v>
      </c>
      <c r="K265" s="50"/>
      <c r="L265" s="45">
        <f>L36/$L$224*100</f>
        <v>0</v>
      </c>
      <c r="M265" s="45">
        <f>M36/$M$224*100</f>
        <v>118.34038934296764</v>
      </c>
      <c r="N265" s="45">
        <f>N36/$N$224*100</f>
        <v>142.2533854173991</v>
      </c>
      <c r="O265" s="45">
        <f>O36/$O$224*100</f>
        <v>0</v>
      </c>
      <c r="P265" s="45">
        <f>P36/$P$224*100</f>
        <v>0</v>
      </c>
      <c r="Q265" s="45">
        <f>Q36/$Q$224*100</f>
        <v>89.213878569760865</v>
      </c>
      <c r="R265" s="45">
        <f>R36/$R$224*100</f>
        <v>166.20251218768959</v>
      </c>
      <c r="S265" s="45">
        <f>S36/$S$224*100</f>
        <v>119.12634298334864</v>
      </c>
      <c r="T265" s="45">
        <f>T36/$T$224*100</f>
        <v>108.18767770398097</v>
      </c>
      <c r="U265" s="45">
        <f>U36/$U$224*100</f>
        <v>98.068582866206683</v>
      </c>
      <c r="V265" s="45">
        <f>V36/$V$224*100</f>
        <v>0</v>
      </c>
      <c r="W265" s="45">
        <f>W36/$W$224*100</f>
        <v>102.02681270056901</v>
      </c>
    </row>
    <row r="266" spans="1:23" x14ac:dyDescent="0.25">
      <c r="A266" s="112" t="s">
        <v>8</v>
      </c>
      <c r="B266" s="112" t="str">
        <f>B260</f>
        <v>На 01 июня 2023</v>
      </c>
      <c r="C266" s="46" t="s">
        <v>40</v>
      </c>
      <c r="D266" s="47">
        <f>D39/$D$219*100</f>
        <v>98.082800496077581</v>
      </c>
      <c r="E266" s="47">
        <f>E39/$E$219*100</f>
        <v>93.158274083351174</v>
      </c>
      <c r="F266" s="47">
        <f>F39/$F$219*100</f>
        <v>94.235442858828762</v>
      </c>
      <c r="G266" s="47">
        <f>G39/$G$219*100</f>
        <v>63.759124003566683</v>
      </c>
      <c r="H266" s="47">
        <f>H39/$H$219*100</f>
        <v>96.961268529027194</v>
      </c>
      <c r="I266" s="47">
        <f>I39/$I$219*100</f>
        <v>90.538616219921707</v>
      </c>
      <c r="J266" s="48">
        <f t="shared" si="0"/>
        <v>34.642418983916833</v>
      </c>
      <c r="K266" s="49"/>
      <c r="L266" s="47">
        <f>L39/$L$219*100</f>
        <v>40.873258821826361</v>
      </c>
      <c r="M266" s="47">
        <f>M39/$M$219*100</f>
        <v>100.63804177964232</v>
      </c>
      <c r="N266" s="47">
        <f>N39/$N$219*100</f>
        <v>100.21904996175086</v>
      </c>
      <c r="O266" s="47">
        <f>O39/$O$219*100</f>
        <v>102.72575918821263</v>
      </c>
      <c r="P266" s="47">
        <f>P39/$P$219*100</f>
        <v>0</v>
      </c>
      <c r="Q266" s="47">
        <f>Q39/$Q$219*100</f>
        <v>82.745977830390558</v>
      </c>
      <c r="R266" s="47">
        <f>R39/$R$219*100</f>
        <v>93.274707421313224</v>
      </c>
      <c r="S266" s="47">
        <f>S39/$S$219*100</f>
        <v>92.313571178375582</v>
      </c>
      <c r="T266" s="47">
        <f>T39/$T$219*100</f>
        <v>112.31233164703556</v>
      </c>
      <c r="U266" s="47">
        <f>U39/$U$219*100</f>
        <v>73.321889513680858</v>
      </c>
      <c r="V266" s="47">
        <f>V39/$V$219*100</f>
        <v>76.666106358380773</v>
      </c>
      <c r="W266" s="47">
        <f>W39/$W$219*100</f>
        <v>86.59000857507003</v>
      </c>
    </row>
    <row r="267" spans="1:23" x14ac:dyDescent="0.25">
      <c r="A267" s="97"/>
      <c r="B267" s="97"/>
      <c r="C267" s="39" t="s">
        <v>41</v>
      </c>
      <c r="D267" s="42">
        <f>D40/$D$220*100</f>
        <v>98.217137273971971</v>
      </c>
      <c r="E267" s="42">
        <f>E40/$E$220*100</f>
        <v>89.146570723021142</v>
      </c>
      <c r="F267" s="42">
        <f>F40/$F$220*100</f>
        <v>87.683100177941085</v>
      </c>
      <c r="G267" s="42">
        <f>G40/$G$220*100</f>
        <v>174.35504443406208</v>
      </c>
      <c r="H267" s="42">
        <f>H40/$H$220*100</f>
        <v>100.38509361797303</v>
      </c>
      <c r="I267" s="42">
        <f>I40/$I$220*100</f>
        <v>88.63883366639989</v>
      </c>
      <c r="J267" s="43">
        <f t="shared" si="0"/>
        <v>34.642418983916833</v>
      </c>
      <c r="K267" s="5"/>
      <c r="L267" s="42">
        <f>L40/$L$220*100</f>
        <v>41.497262208266257</v>
      </c>
      <c r="M267" s="42">
        <f>M40/$M$220*100</f>
        <v>105.31865676252863</v>
      </c>
      <c r="N267" s="42">
        <f>N40/$N$220*100</f>
        <v>107.6982363500619</v>
      </c>
      <c r="O267" s="42">
        <f>O40/$O$220*100</f>
        <v>100.99649966538951</v>
      </c>
      <c r="P267" s="42">
        <f>P40/$P$220*100</f>
        <v>0</v>
      </c>
      <c r="Q267" s="42">
        <f>Q40/$Q$220*100</f>
        <v>111.75202959370507</v>
      </c>
      <c r="R267" s="42">
        <f>R40/$R$220*100</f>
        <v>108.32300790487892</v>
      </c>
      <c r="S267" s="42">
        <f>S40/$S$220*100</f>
        <v>91.693957327174388</v>
      </c>
      <c r="T267" s="42">
        <f>T40/$T$220*100</f>
        <v>100.63779884352392</v>
      </c>
      <c r="U267" s="42">
        <f>U40/$U$220*100</f>
        <v>81.926937386205623</v>
      </c>
      <c r="V267" s="42">
        <f>V40/$V$220*100</f>
        <v>86.378458637339591</v>
      </c>
      <c r="W267" s="42">
        <f>W40/$W$220*100</f>
        <v>155.03588684901831</v>
      </c>
    </row>
    <row r="268" spans="1:23" x14ac:dyDescent="0.25">
      <c r="A268" s="97"/>
      <c r="B268" s="97" t="str">
        <f>B262</f>
        <v>На 01 июля 2023</v>
      </c>
      <c r="C268" s="39" t="s">
        <v>40</v>
      </c>
      <c r="D268" s="43">
        <f>D41/$D$222*100</f>
        <v>97.621301321349264</v>
      </c>
      <c r="E268" s="43">
        <f>E41/$E$222*100</f>
        <v>92.910666166949113</v>
      </c>
      <c r="F268" s="43">
        <f>F41/$F$222*100</f>
        <v>91.694181436714672</v>
      </c>
      <c r="G268" s="43">
        <f>G41/$G$222*100</f>
        <v>62.529618158531072</v>
      </c>
      <c r="H268" s="43">
        <f>H41/$H$222*100</f>
        <v>97.395539227221349</v>
      </c>
      <c r="I268" s="43">
        <f>I41/$I$222*100</f>
        <v>90.623191849931203</v>
      </c>
      <c r="J268" s="43">
        <f t="shared" si="0"/>
        <v>91.109561927701279</v>
      </c>
      <c r="K268" s="5"/>
      <c r="L268" s="43">
        <f>L41/$L$222*100</f>
        <v>40.849961009498728</v>
      </c>
      <c r="M268" s="43">
        <f>M41/$M$222*100</f>
        <v>100.34917680523495</v>
      </c>
      <c r="N268" s="43">
        <f>N41/$N$222*100</f>
        <v>98.589383846188639</v>
      </c>
      <c r="O268" s="43">
        <f>O41/$O$222*100</f>
        <v>102.75573988709267</v>
      </c>
      <c r="P268" s="43">
        <f>P41/$P$222*100</f>
        <v>0</v>
      </c>
      <c r="Q268" s="43">
        <f>Q41/$Q$222*100</f>
        <v>79.112551007066216</v>
      </c>
      <c r="R268" s="43">
        <f>R41/$R$222*100</f>
        <v>100.56216229971595</v>
      </c>
      <c r="S268" s="43">
        <f>S41/$S$222*100</f>
        <v>92.172496296338593</v>
      </c>
      <c r="T268" s="43">
        <f>T41/$T$222*100</f>
        <v>105.98559712940323</v>
      </c>
      <c r="U268" s="43">
        <f>U41/$U$222*100</f>
        <v>75.920811455867664</v>
      </c>
      <c r="V268" s="43">
        <f>V41/$V$222*100</f>
        <v>75.086579955780579</v>
      </c>
      <c r="W268" s="43">
        <f>W41/$W$222*100</f>
        <v>99.368933042240428</v>
      </c>
    </row>
    <row r="269" spans="1:23" x14ac:dyDescent="0.25">
      <c r="A269" s="97"/>
      <c r="B269" s="97"/>
      <c r="C269" s="39" t="s">
        <v>41</v>
      </c>
      <c r="D269" s="43">
        <f>D42/$D$223*100</f>
        <v>98.693941442713111</v>
      </c>
      <c r="E269" s="43">
        <f>E42/$E$223*100</f>
        <v>87.706214436486079</v>
      </c>
      <c r="F269" s="43">
        <f>F42/$F$223*100</f>
        <v>85.607282134151248</v>
      </c>
      <c r="G269" s="43">
        <f>G42/$G$223*100</f>
        <v>180.6237094694456</v>
      </c>
      <c r="H269" s="43">
        <f>H42/$H$223*100</f>
        <v>100.34192675401536</v>
      </c>
      <c r="I269" s="43">
        <f>I42/$I$223*100</f>
        <v>89.524406520483495</v>
      </c>
      <c r="J269" s="43">
        <f t="shared" si="0"/>
        <v>95.034547998579043</v>
      </c>
      <c r="K269" s="5"/>
      <c r="L269" s="43">
        <f>L42/$L$223*100</f>
        <v>40.804364264854875</v>
      </c>
      <c r="M269" s="43">
        <f>M42/$M$223*100</f>
        <v>105.84819173614228</v>
      </c>
      <c r="N269" s="43">
        <f>N42/$N$223*100</f>
        <v>106.80629858087447</v>
      </c>
      <c r="O269" s="43">
        <f>O42/$O$223*100</f>
        <v>101.42057345691447</v>
      </c>
      <c r="P269" s="43">
        <f>P42/$P$223*100</f>
        <v>0</v>
      </c>
      <c r="Q269" s="43">
        <f>Q42/$Q$223*100</f>
        <v>111.6134797011531</v>
      </c>
      <c r="R269" s="43">
        <f>R42/$R$223*100</f>
        <v>108.61365370685414</v>
      </c>
      <c r="S269" s="43">
        <f>S42/$S$223*100</f>
        <v>89.893641925530133</v>
      </c>
      <c r="T269" s="43">
        <f>T42/$T$223*100</f>
        <v>94.284833287632523</v>
      </c>
      <c r="U269" s="43">
        <f>U42/$U$223*100</f>
        <v>83.191672159067892</v>
      </c>
      <c r="V269" s="43">
        <f>V42/$V$223*100</f>
        <v>85.191051901797536</v>
      </c>
      <c r="W269" s="43">
        <f>W42/$W$223*100</f>
        <v>160.04355925409598</v>
      </c>
    </row>
    <row r="270" spans="1:23" x14ac:dyDescent="0.25">
      <c r="A270" s="97"/>
      <c r="B270" s="97" t="str">
        <f>B264</f>
        <v>к средней по РСЯ на 01июля</v>
      </c>
      <c r="C270" s="39" t="s">
        <v>40</v>
      </c>
      <c r="D270" s="43">
        <f>D41/$D$224*100</f>
        <v>95.38384399960934</v>
      </c>
      <c r="E270" s="43">
        <f>E41/$E$224*100</f>
        <v>87.88870185585121</v>
      </c>
      <c r="F270" s="43">
        <f>F41/$F$224*100</f>
        <v>87.082100018085569</v>
      </c>
      <c r="G270" s="43">
        <f>G41/$G$224*100</f>
        <v>56.434869108308028</v>
      </c>
      <c r="H270" s="43">
        <f>H41/$H$224*100</f>
        <v>95.115380497977128</v>
      </c>
      <c r="I270" s="43">
        <f>I41/$I$224*100</f>
        <v>83.018184771983272</v>
      </c>
      <c r="J270" s="43">
        <f t="shared" si="0"/>
        <v>91.109561927701279</v>
      </c>
      <c r="K270" s="5"/>
      <c r="L270" s="43">
        <f>L41/$L$224*100</f>
        <v>40.057704554636295</v>
      </c>
      <c r="M270" s="43">
        <f>M41/$M$224*100</f>
        <v>97.83612704355221</v>
      </c>
      <c r="N270" s="43">
        <f>N41/$N$224*100</f>
        <v>90.536967728269886</v>
      </c>
      <c r="O270" s="43">
        <f>O41/$O$224*100</f>
        <v>94.376505141667636</v>
      </c>
      <c r="P270" s="43">
        <f>P41/$P$224*100</f>
        <v>0</v>
      </c>
      <c r="Q270" s="43">
        <f>Q41/$Q$224*100</f>
        <v>65.983957111403896</v>
      </c>
      <c r="R270" s="43">
        <f>R41/$R$224*100</f>
        <v>89.302842369504859</v>
      </c>
      <c r="S270" s="43">
        <f>S41/$S$224*100</f>
        <v>87.777305356151615</v>
      </c>
      <c r="T270" s="43">
        <f>T41/$T$224*100</f>
        <v>93.958247551728562</v>
      </c>
      <c r="U270" s="43">
        <f>U41/$U$224*100</f>
        <v>63.003616236934121</v>
      </c>
      <c r="V270" s="43">
        <f>V41/$V$224*100</f>
        <v>65.619146898651607</v>
      </c>
      <c r="W270" s="43">
        <f>W41/$W$224*100</f>
        <v>85.022343917140859</v>
      </c>
    </row>
    <row r="271" spans="1:23" x14ac:dyDescent="0.25">
      <c r="A271" s="113"/>
      <c r="B271" s="113"/>
      <c r="C271" s="44" t="s">
        <v>41</v>
      </c>
      <c r="D271" s="45">
        <f>D42/$D$224*100</f>
        <v>101.00904505599657</v>
      </c>
      <c r="E271" s="45">
        <f>E42/$E$224*100</f>
        <v>92.717751408370503</v>
      </c>
      <c r="F271" s="45">
        <f>F42/$F$224*100</f>
        <v>90.141253583487753</v>
      </c>
      <c r="G271" s="45">
        <f>G42/$G$224*100</f>
        <v>200.13037616559649</v>
      </c>
      <c r="H271" s="45">
        <f>H42/$H$224*100</f>
        <v>102.74737915298091</v>
      </c>
      <c r="I271" s="45">
        <f>I42/$I$224*100</f>
        <v>97.725425936980699</v>
      </c>
      <c r="J271" s="45">
        <f t="shared" si="0"/>
        <v>95.034547998579043</v>
      </c>
      <c r="K271" s="50"/>
      <c r="L271" s="45">
        <f>L42/$L$224*100</f>
        <v>41.611388065514724</v>
      </c>
      <c r="M271" s="45">
        <f>M42/$M$224*100</f>
        <v>108.56704193039262</v>
      </c>
      <c r="N271" s="45">
        <f>N42/$N$224*100</f>
        <v>116.0229247231441</v>
      </c>
      <c r="O271" s="45">
        <f>O42/$O$224*100</f>
        <v>110.42521705688073</v>
      </c>
      <c r="P271" s="45">
        <f>P42/$P$224*100</f>
        <v>0</v>
      </c>
      <c r="Q271" s="45">
        <f>Q42/$Q$224*100</f>
        <v>133.82081785464129</v>
      </c>
      <c r="R271" s="45">
        <f>R42/$R$224*100</f>
        <v>122.30768452856771</v>
      </c>
      <c r="S271" s="45">
        <f>S42/$S$224*100</f>
        <v>94.394802208001764</v>
      </c>
      <c r="T271" s="45">
        <f>T42/$T$224*100</f>
        <v>106.35398825137112</v>
      </c>
      <c r="U271" s="45">
        <f>U42/$U$224*100</f>
        <v>100.24788470767795</v>
      </c>
      <c r="V271" s="45">
        <f>V42/$V$224*100</f>
        <v>97.482290344631465</v>
      </c>
      <c r="W271" s="45">
        <f>W42/$W$224*100</f>
        <v>187.04915661770985</v>
      </c>
    </row>
    <row r="272" spans="1:23" x14ac:dyDescent="0.25">
      <c r="A272" s="112" t="s">
        <v>9</v>
      </c>
      <c r="B272" s="112" t="str">
        <f>B266</f>
        <v>На 01 июня 2023</v>
      </c>
      <c r="C272" s="46" t="s">
        <v>40</v>
      </c>
      <c r="D272" s="47">
        <f>D45/$D$219*100</f>
        <v>159.27976148935676</v>
      </c>
      <c r="E272" s="47">
        <f>E45/$E$219*100</f>
        <v>112.56795404621202</v>
      </c>
      <c r="F272" s="47">
        <f>F45/$F$219*100</f>
        <v>141.57288423273263</v>
      </c>
      <c r="G272" s="47">
        <f>G45/$G$219*100</f>
        <v>278.61129816684598</v>
      </c>
      <c r="H272" s="47">
        <f>H45/$H$219*100</f>
        <v>101.52323226719555</v>
      </c>
      <c r="I272" s="47">
        <f>I45/$I$219*100</f>
        <v>117.3052041818015</v>
      </c>
      <c r="J272" s="48">
        <f t="shared" si="0"/>
        <v>34.642418983916833</v>
      </c>
      <c r="K272" s="49"/>
      <c r="L272" s="47">
        <f>L45/$L$219*100</f>
        <v>0</v>
      </c>
      <c r="M272" s="47">
        <f>M45/$M$219*100</f>
        <v>94.898126563800474</v>
      </c>
      <c r="N272" s="47">
        <f>N45/$N$219*100</f>
        <v>139.8063105193294</v>
      </c>
      <c r="O272" s="47">
        <f>O45/$O$219*100</f>
        <v>135.72674712169865</v>
      </c>
      <c r="P272" s="47">
        <f>P45/$P$219*100</f>
        <v>0</v>
      </c>
      <c r="Q272" s="47">
        <f>Q45/$Q$219*100</f>
        <v>122.11808896653582</v>
      </c>
      <c r="R272" s="47">
        <f>R45/$R$219*100</f>
        <v>156.01338023644638</v>
      </c>
      <c r="S272" s="47">
        <f>S45/$S$219*100</f>
        <v>115.96742519589962</v>
      </c>
      <c r="T272" s="47">
        <f>T45/$T$219*100</f>
        <v>139.11911962602156</v>
      </c>
      <c r="U272" s="47">
        <f>U45/$U$219*100</f>
        <v>101.2709459799819</v>
      </c>
      <c r="V272" s="47">
        <f>V45/$V$219*100</f>
        <v>99.223633806135112</v>
      </c>
      <c r="W272" s="47">
        <f>W45/$W$219*100</f>
        <v>123.29085067111896</v>
      </c>
    </row>
    <row r="273" spans="1:23" x14ac:dyDescent="0.25">
      <c r="A273" s="97"/>
      <c r="B273" s="97"/>
      <c r="C273" s="39" t="s">
        <v>41</v>
      </c>
      <c r="D273" s="42">
        <f>D46/$D$220*100</f>
        <v>150.615464746204</v>
      </c>
      <c r="E273" s="42">
        <f>E46/$E$220*100</f>
        <v>114.07046612099914</v>
      </c>
      <c r="F273" s="42">
        <f>F46/$F$220*100</f>
        <v>190.92075571831199</v>
      </c>
      <c r="G273" s="42">
        <f>G46/$G$220*100</f>
        <v>214.84507844955516</v>
      </c>
      <c r="H273" s="42">
        <f>H46/$H$220*100</f>
        <v>97.300791408632108</v>
      </c>
      <c r="I273" s="42">
        <f>I46/$I$220*100</f>
        <v>227.00459192486022</v>
      </c>
      <c r="J273" s="43">
        <f t="shared" si="0"/>
        <v>34.642418983916833</v>
      </c>
      <c r="K273" s="5"/>
      <c r="L273" s="42">
        <f>L46/$L$220*100</f>
        <v>0</v>
      </c>
      <c r="M273" s="42">
        <f>M46/$M$220*100</f>
        <v>107.62894724832846</v>
      </c>
      <c r="N273" s="42">
        <f>N46/$N$220*100</f>
        <v>351.55261360194959</v>
      </c>
      <c r="O273" s="42">
        <f>O46/$O$220*100</f>
        <v>135.56577136293893</v>
      </c>
      <c r="P273" s="42">
        <f>P46/$P$220*100</f>
        <v>0</v>
      </c>
      <c r="Q273" s="42">
        <f>Q46/$Q$220*100</f>
        <v>226.54142204303392</v>
      </c>
      <c r="R273" s="42">
        <f>R46/$R$220*100</f>
        <v>126.3274100908739</v>
      </c>
      <c r="S273" s="42">
        <f>S46/$S$220*100</f>
        <v>135.65013915317746</v>
      </c>
      <c r="T273" s="42">
        <f>T46/$T$220*100</f>
        <v>137.14502794124365</v>
      </c>
      <c r="U273" s="42">
        <f>U46/$U$220*100</f>
        <v>133.57652834707437</v>
      </c>
      <c r="V273" s="42">
        <f>V46/$V$220*100</f>
        <v>111.81677493506743</v>
      </c>
      <c r="W273" s="42">
        <f>W46/$W$220*100</f>
        <v>117.4514294310745</v>
      </c>
    </row>
    <row r="274" spans="1:23" x14ac:dyDescent="0.25">
      <c r="A274" s="97"/>
      <c r="B274" s="97" t="str">
        <f>B268</f>
        <v>На 01 июля 2023</v>
      </c>
      <c r="C274" s="39" t="s">
        <v>40</v>
      </c>
      <c r="D274" s="43">
        <f>D47/$D$222*100</f>
        <v>158.53031838509708</v>
      </c>
      <c r="E274" s="43">
        <f>E47/$E$222*100</f>
        <v>112.26875661228269</v>
      </c>
      <c r="F274" s="43">
        <f>F47/$F$222*100</f>
        <v>137.75506687862909</v>
      </c>
      <c r="G274" s="43">
        <f>G47/$G$222*100</f>
        <v>273.23866758349715</v>
      </c>
      <c r="H274" s="43">
        <f>H47/$H$222*100</f>
        <v>101.97793511533746</v>
      </c>
      <c r="I274" s="43">
        <f>I47/$I$222*100</f>
        <v>117.4147835188986</v>
      </c>
      <c r="J274" s="43">
        <f t="shared" si="0"/>
        <v>119.09370798290928</v>
      </c>
      <c r="K274" s="5"/>
      <c r="L274" s="43">
        <f>L47/$L$222*100</f>
        <v>0</v>
      </c>
      <c r="M274" s="43">
        <f>M47/$M$222*100</f>
        <v>94.62573707354008</v>
      </c>
      <c r="N274" s="43">
        <f>N47/$N$222*100</f>
        <v>137.53291432287696</v>
      </c>
      <c r="O274" s="43">
        <f>O47/$O$222*100</f>
        <v>135.76635921867978</v>
      </c>
      <c r="P274" s="43">
        <f>P47/$P$222*100</f>
        <v>0</v>
      </c>
      <c r="Q274" s="43">
        <f>Q47/$Q$222*100</f>
        <v>116.7558085065283</v>
      </c>
      <c r="R274" s="43">
        <f>R47/$R$222*100</f>
        <v>158.20383505123368</v>
      </c>
      <c r="S274" s="43">
        <f>S47/$S$222*100</f>
        <v>115.7902021655173</v>
      </c>
      <c r="T274" s="43">
        <f>T47/$T$222*100</f>
        <v>131.28231556993018</v>
      </c>
      <c r="U274" s="43">
        <f>U47/$U$222*100</f>
        <v>104.8605327372119</v>
      </c>
      <c r="V274" s="43">
        <f>V47/$V$222*100</f>
        <v>97.179362135077554</v>
      </c>
      <c r="W274" s="43">
        <f>W47/$W$222*100</f>
        <v>122.62126337412469</v>
      </c>
    </row>
    <row r="275" spans="1:23" x14ac:dyDescent="0.25">
      <c r="A275" s="97"/>
      <c r="B275" s="97"/>
      <c r="C275" s="39" t="s">
        <v>41</v>
      </c>
      <c r="D275" s="43">
        <f>D48/$D$223*100</f>
        <v>151.34664143757459</v>
      </c>
      <c r="E275" s="43">
        <f>E48/$E$223*100</f>
        <v>112.22741022268698</v>
      </c>
      <c r="F275" s="43">
        <f>F48/$F$223*100</f>
        <v>186.40087960934923</v>
      </c>
      <c r="G275" s="43">
        <f>G48/$G$223*100</f>
        <v>222.56949982016994</v>
      </c>
      <c r="H275" s="43">
        <f>H48/$H$223*100</f>
        <v>97.258950833758576</v>
      </c>
      <c r="I275" s="43">
        <f>I48/$I$223*100</f>
        <v>229.27254938826249</v>
      </c>
      <c r="J275" s="43">
        <f t="shared" si="0"/>
        <v>136.8375549864715</v>
      </c>
      <c r="K275" s="5"/>
      <c r="L275" s="43">
        <f>L48/$L$223*100</f>
        <v>0</v>
      </c>
      <c r="M275" s="43">
        <f>M48/$M$223*100</f>
        <v>108.17009820384924</v>
      </c>
      <c r="N275" s="43">
        <f>N48/$N$223*100</f>
        <v>348.64111695581198</v>
      </c>
      <c r="O275" s="43">
        <f>O48/$O$223*100</f>
        <v>136.13499792874424</v>
      </c>
      <c r="P275" s="43">
        <f>P48/$P$223*100</f>
        <v>0</v>
      </c>
      <c r="Q275" s="43">
        <f>Q48/$Q$223*100</f>
        <v>226.26055654290167</v>
      </c>
      <c r="R275" s="43">
        <f>R48/$R$223*100</f>
        <v>126.66636422561834</v>
      </c>
      <c r="S275" s="43">
        <f>S48/$S$223*100</f>
        <v>132.98678987835805</v>
      </c>
      <c r="T275" s="43">
        <f>T48/$T$223*100</f>
        <v>128.48746936300822</v>
      </c>
      <c r="U275" s="43">
        <f>U48/$U$223*100</f>
        <v>135.63859591152374</v>
      </c>
      <c r="V275" s="43">
        <f>V48/$V$223*100</f>
        <v>110.27967883727837</v>
      </c>
      <c r="W275" s="43">
        <f>W48/$W$223*100</f>
        <v>121.24512064704243</v>
      </c>
    </row>
    <row r="276" spans="1:23" x14ac:dyDescent="0.25">
      <c r="A276" s="97"/>
      <c r="B276" s="97" t="str">
        <f>B270</f>
        <v>к средней по РСЯ на 01июля</v>
      </c>
      <c r="C276" s="39" t="s">
        <v>40</v>
      </c>
      <c r="D276" s="43">
        <f>D47/$D$224*100</f>
        <v>154.89684068312627</v>
      </c>
      <c r="E276" s="43">
        <f>E47/$E$224*100</f>
        <v>106.20045775900438</v>
      </c>
      <c r="F276" s="43">
        <f>F47/$F$224*100</f>
        <v>130.82619119297362</v>
      </c>
      <c r="G276" s="43">
        <f>G47/$G$224*100</f>
        <v>246.60615072537962</v>
      </c>
      <c r="H276" s="43">
        <f>H47/$H$224*100</f>
        <v>99.590496421650869</v>
      </c>
      <c r="I276" s="43">
        <f>I47/$I$224*100</f>
        <v>107.56145302491618</v>
      </c>
      <c r="J276" s="43">
        <f t="shared" si="0"/>
        <v>119.09370798290928</v>
      </c>
      <c r="K276" s="5"/>
      <c r="L276" s="43">
        <f>L47/$L$224*100</f>
        <v>0</v>
      </c>
      <c r="M276" s="43">
        <f>M47/$M$224*100</f>
        <v>92.256019716882037</v>
      </c>
      <c r="N276" s="43">
        <f>N47/$N$224*100</f>
        <v>126.29973471638239</v>
      </c>
      <c r="O276" s="43">
        <f>O47/$O$224*100</f>
        <v>124.69526775775481</v>
      </c>
      <c r="P276" s="43">
        <f>P47/$P$224*100</f>
        <v>0</v>
      </c>
      <c r="Q276" s="43">
        <f>Q47/$Q$224*100</f>
        <v>97.38037976191589</v>
      </c>
      <c r="R276" s="43">
        <f>R47/$R$224*100</f>
        <v>140.49073548880301</v>
      </c>
      <c r="S276" s="43">
        <f>S47/$S$224*100</f>
        <v>110.2688148974097</v>
      </c>
      <c r="T276" s="43">
        <f>T47/$T$224*100</f>
        <v>116.38426955714698</v>
      </c>
      <c r="U276" s="43">
        <f>U47/$U$224*100</f>
        <v>87.019522529947409</v>
      </c>
      <c r="V276" s="43">
        <f>V47/$V$224*100</f>
        <v>84.92631896690871</v>
      </c>
      <c r="W276" s="43">
        <f>W47/$W$224*100</f>
        <v>104.91757239375181</v>
      </c>
    </row>
    <row r="277" spans="1:23" x14ac:dyDescent="0.25">
      <c r="A277" s="113"/>
      <c r="B277" s="113"/>
      <c r="C277" s="44" t="s">
        <v>41</v>
      </c>
      <c r="D277" s="45">
        <f>D48/$D$224*100</f>
        <v>154.89684068312627</v>
      </c>
      <c r="E277" s="45">
        <f>E48/$E$224*100</f>
        <v>118.64008940629411</v>
      </c>
      <c r="F277" s="45">
        <f>F48/$F$224*100</f>
        <v>196.27312698376801</v>
      </c>
      <c r="G277" s="45">
        <f>G48/$G$224*100</f>
        <v>246.60615072537962</v>
      </c>
      <c r="H277" s="45">
        <f>H48/$H$224*100</f>
        <v>99.590496421650869</v>
      </c>
      <c r="I277" s="45">
        <f>I48/$I$224*100</f>
        <v>250.27540997436134</v>
      </c>
      <c r="J277" s="45">
        <f t="shared" si="0"/>
        <v>136.8375549864715</v>
      </c>
      <c r="K277" s="50"/>
      <c r="L277" s="45">
        <f>L48/$L$224*100</f>
        <v>0</v>
      </c>
      <c r="M277" s="45">
        <f>M48/$M$224*100</f>
        <v>110.94858962339791</v>
      </c>
      <c r="N277" s="45">
        <f>N48/$N$224*100</f>
        <v>378.72637293321947</v>
      </c>
      <c r="O277" s="45">
        <f>O48/$O$224*100</f>
        <v>148.22176786158488</v>
      </c>
      <c r="P277" s="45">
        <f>P48/$P$224*100</f>
        <v>0</v>
      </c>
      <c r="Q277" s="45">
        <f>Q48/$Q$224*100</f>
        <v>271.27881691251133</v>
      </c>
      <c r="R277" s="45">
        <f>R48/$R$224*100</f>
        <v>142.6364843401814</v>
      </c>
      <c r="S277" s="45">
        <f>S48/$S$224*100</f>
        <v>139.64571306660486</v>
      </c>
      <c r="T277" s="45">
        <f>T48/$T$224*100</f>
        <v>144.93481433428232</v>
      </c>
      <c r="U277" s="45">
        <f>U48/$U$224*100</f>
        <v>163.44763811034449</v>
      </c>
      <c r="V277" s="45">
        <f>V48/$V$224*100</f>
        <v>126.19066711279154</v>
      </c>
      <c r="W277" s="45">
        <f>W48/$W$224*100</f>
        <v>141.70390652856807</v>
      </c>
    </row>
    <row r="278" spans="1:23" x14ac:dyDescent="0.25">
      <c r="A278" s="112" t="s">
        <v>10</v>
      </c>
      <c r="B278" s="112" t="str">
        <f>B272</f>
        <v>На 01 июня 2023</v>
      </c>
      <c r="C278" s="46" t="s">
        <v>40</v>
      </c>
      <c r="D278" s="47">
        <f>D51/$D$219*100</f>
        <v>118.62150658286306</v>
      </c>
      <c r="E278" s="47">
        <f>E51/$E$219*100</f>
        <v>113.63262003573604</v>
      </c>
      <c r="F278" s="47">
        <f>F51/$F$219*100</f>
        <v>0</v>
      </c>
      <c r="G278" s="47">
        <f>G51/$G$219*100</f>
        <v>0</v>
      </c>
      <c r="H278" s="47">
        <f>H51/$H$219*100</f>
        <v>106.67160563134794</v>
      </c>
      <c r="I278" s="47">
        <f>I51/$I$219*100</f>
        <v>106.07220233608474</v>
      </c>
      <c r="J278" s="48">
        <f t="shared" si="0"/>
        <v>34.642418983916833</v>
      </c>
      <c r="K278" s="49"/>
      <c r="L278" s="47">
        <f>L51/$L$219*100</f>
        <v>0</v>
      </c>
      <c r="M278" s="47">
        <f>M51/$M$219*100</f>
        <v>109.47805271347424</v>
      </c>
      <c r="N278" s="47">
        <f>N51/$N$219*100</f>
        <v>102.27935348519361</v>
      </c>
      <c r="O278" s="47">
        <f>O51/$O$219*100</f>
        <v>109.7075130519213</v>
      </c>
      <c r="P278" s="47">
        <f>P51/$P$219*100</f>
        <v>0</v>
      </c>
      <c r="Q278" s="47">
        <f>Q51/$Q$219*100</f>
        <v>103.2711111767745</v>
      </c>
      <c r="R278" s="47">
        <f>R51/$R$219*100</f>
        <v>122.72262893146792</v>
      </c>
      <c r="S278" s="47">
        <f>S51/$S$219*100</f>
        <v>116.89056090768337</v>
      </c>
      <c r="T278" s="47">
        <f>T51/$T$219*100</f>
        <v>101.92278340334022</v>
      </c>
      <c r="U278" s="47">
        <f>U51/$U$219*100</f>
        <v>116.66575294463229</v>
      </c>
      <c r="V278" s="47">
        <f>V51/$V$219*100</f>
        <v>123.10807463316911</v>
      </c>
      <c r="W278" s="47">
        <f>W51/$W$219*100</f>
        <v>99.911548355850044</v>
      </c>
    </row>
    <row r="279" spans="1:23" x14ac:dyDescent="0.25">
      <c r="A279" s="97"/>
      <c r="B279" s="97"/>
      <c r="C279" s="39" t="s">
        <v>41</v>
      </c>
      <c r="D279" s="42">
        <f>D52/$D$220*100</f>
        <v>116.92516342139521</v>
      </c>
      <c r="E279" s="42">
        <f>E52/$E$220*100</f>
        <v>103.07572239849321</v>
      </c>
      <c r="F279" s="42">
        <f>F52/$F$220*100</f>
        <v>0</v>
      </c>
      <c r="G279" s="42">
        <f>G52/$G$220*100</f>
        <v>0</v>
      </c>
      <c r="H279" s="42">
        <f>H52/$H$220*100</f>
        <v>106.32988864760493</v>
      </c>
      <c r="I279" s="42">
        <f>I52/$I$220*100</f>
        <v>103.5731520229525</v>
      </c>
      <c r="J279" s="43">
        <f t="shared" si="0"/>
        <v>34.642418983916833</v>
      </c>
      <c r="K279" s="5"/>
      <c r="L279" s="42">
        <f>L52/$L$220*100</f>
        <v>0</v>
      </c>
      <c r="M279" s="42">
        <f>M52/$M$220*100</f>
        <v>109.58814916008153</v>
      </c>
      <c r="N279" s="42">
        <f>N52/$N$220*100</f>
        <v>103.662791949183</v>
      </c>
      <c r="O279" s="42">
        <f>O52/$O$220*100</f>
        <v>94.218211097242559</v>
      </c>
      <c r="P279" s="42">
        <f>P52/$P$220*100</f>
        <v>0</v>
      </c>
      <c r="Q279" s="42">
        <f>Q52/$Q$220*100</f>
        <v>83.097663031216598</v>
      </c>
      <c r="R279" s="42">
        <f>R52/$R$220*100</f>
        <v>98.64522979269978</v>
      </c>
      <c r="S279" s="42">
        <f>S52/$S$220*100</f>
        <v>111.01164449066157</v>
      </c>
      <c r="T279" s="42">
        <f>T52/$T$220*100</f>
        <v>107.57833669480146</v>
      </c>
      <c r="U279" s="42">
        <f>U52/$U$220*100</f>
        <v>85.488978142127607</v>
      </c>
      <c r="V279" s="42">
        <f>V52/$V$220*100</f>
        <v>95.044258694807326</v>
      </c>
      <c r="W279" s="42">
        <f>W52/$W$220*100</f>
        <v>84.565029190373636</v>
      </c>
    </row>
    <row r="280" spans="1:23" x14ac:dyDescent="0.25">
      <c r="A280" s="97"/>
      <c r="B280" s="97" t="str">
        <f>B274</f>
        <v>На 01 июля 2023</v>
      </c>
      <c r="C280" s="39" t="s">
        <v>40</v>
      </c>
      <c r="D280" s="43">
        <f>D53/$D$222*100</f>
        <v>118.06336869205916</v>
      </c>
      <c r="E280" s="43">
        <f>E53/$E$222*100</f>
        <v>113.33059279704783</v>
      </c>
      <c r="F280" s="43">
        <f>F53/$F$222*100</f>
        <v>0</v>
      </c>
      <c r="G280" s="43">
        <f>G53/$G$222*100</f>
        <v>0</v>
      </c>
      <c r="H280" s="43">
        <f>H53/$H$222*100</f>
        <v>107.14936704430997</v>
      </c>
      <c r="I280" s="43">
        <f>I53/$I$222*100</f>
        <v>111.27994881572434</v>
      </c>
      <c r="J280" s="43">
        <f t="shared" si="0"/>
        <v>109.95503785495202</v>
      </c>
      <c r="K280" s="5"/>
      <c r="L280" s="43">
        <f>L53/$L$222*100</f>
        <v>0</v>
      </c>
      <c r="M280" s="43">
        <f>M53/$M$222*100</f>
        <v>109.16381393918952</v>
      </c>
      <c r="N280" s="43">
        <f>N53/$N$222*100</f>
        <v>100.61618468884157</v>
      </c>
      <c r="O280" s="43">
        <f>O53/$O$222*100</f>
        <v>109.73953138831209</v>
      </c>
      <c r="P280" s="43">
        <f>P53/$P$222*100</f>
        <v>0</v>
      </c>
      <c r="Q280" s="43">
        <f>Q53/$Q$222*100</f>
        <v>98.736413113343161</v>
      </c>
      <c r="R280" s="43">
        <f>R53/$R$222*100</f>
        <v>124.44567584589848</v>
      </c>
      <c r="S280" s="43">
        <f>S53/$S$222*100</f>
        <v>116.71192712848068</v>
      </c>
      <c r="T280" s="43">
        <f>T53/$T$222*100</f>
        <v>96.18130887036007</v>
      </c>
      <c r="U280" s="43">
        <f>U53/$U$222*100</f>
        <v>120.80101442303399</v>
      </c>
      <c r="V280" s="43">
        <f>V53/$V$222*100</f>
        <v>120.57171973668611</v>
      </c>
      <c r="W280" s="43">
        <f>W53/$W$222*100</f>
        <v>99.368933042240428</v>
      </c>
    </row>
    <row r="281" spans="1:23" x14ac:dyDescent="0.25">
      <c r="A281" s="97"/>
      <c r="B281" s="97"/>
      <c r="C281" s="39" t="s">
        <v>41</v>
      </c>
      <c r="D281" s="43">
        <f>D54/$D$223*100</f>
        <v>117.49278743180133</v>
      </c>
      <c r="E281" s="43">
        <f>E54/$E$223*100</f>
        <v>101.41031044218704</v>
      </c>
      <c r="F281" s="43">
        <f>F54/$F$223*100</f>
        <v>0</v>
      </c>
      <c r="G281" s="43">
        <f>G54/$G$223*100</f>
        <v>0</v>
      </c>
      <c r="H281" s="43">
        <f>H54/$H$223*100</f>
        <v>106.28416544635601</v>
      </c>
      <c r="I281" s="43">
        <f>I54/$I$223*100</f>
        <v>104.607930663978</v>
      </c>
      <c r="J281" s="43">
        <f t="shared" si="0"/>
        <v>116.22531569104098</v>
      </c>
      <c r="K281" s="5"/>
      <c r="L281" s="43">
        <f>L54/$L$223*100</f>
        <v>0</v>
      </c>
      <c r="M281" s="43">
        <f>M54/$M$223*100</f>
        <v>105.70217440854226</v>
      </c>
      <c r="N281" s="43">
        <f>N54/$N$223*100</f>
        <v>102.80427501768598</v>
      </c>
      <c r="O281" s="43">
        <f>O54/$O$223*100</f>
        <v>94.613823560477243</v>
      </c>
      <c r="P281" s="43">
        <f>P54/$P$223*100</f>
        <v>0</v>
      </c>
      <c r="Q281" s="43">
        <f>Q54/$Q$223*100</f>
        <v>82.99463875213948</v>
      </c>
      <c r="R281" s="43">
        <f>R54/$R$223*100</f>
        <v>98.909908760526321</v>
      </c>
      <c r="S281" s="43">
        <f>S54/$S$223*100</f>
        <v>113.98867703859264</v>
      </c>
      <c r="T281" s="43">
        <f>T54/$T$223*100</f>
        <v>100.78723558333131</v>
      </c>
      <c r="U281" s="43">
        <f>U54/$U$223*100</f>
        <v>86.808701383375194</v>
      </c>
      <c r="V281" s="43">
        <f>V54/$V$223*100</f>
        <v>93.737727011686616</v>
      </c>
      <c r="W281" s="43">
        <f>W54/$W$223*100</f>
        <v>80.021779627047991</v>
      </c>
    </row>
    <row r="282" spans="1:23" x14ac:dyDescent="0.25">
      <c r="A282" s="97"/>
      <c r="B282" s="97" t="str">
        <f>B276</f>
        <v>к средней по РСЯ на 01июля</v>
      </c>
      <c r="C282" s="39" t="s">
        <v>40</v>
      </c>
      <c r="D282" s="43">
        <f>D53/$D$224*100</f>
        <v>115.35738398243352</v>
      </c>
      <c r="E282" s="43">
        <f>E53/$E$224*100</f>
        <v>107.2049000659284</v>
      </c>
      <c r="F282" s="43">
        <f>F53/$F$224*100</f>
        <v>0</v>
      </c>
      <c r="G282" s="43">
        <f>G53/$G$224*100</f>
        <v>0</v>
      </c>
      <c r="H282" s="43">
        <f>H53/$H$224*100</f>
        <v>104.64085827134562</v>
      </c>
      <c r="I282" s="43">
        <f>I53/$I$224*100</f>
        <v>101.94144747736182</v>
      </c>
      <c r="J282" s="43">
        <f t="shared" si="0"/>
        <v>116.22531569104098</v>
      </c>
      <c r="K282" s="5"/>
      <c r="L282" s="43">
        <f>L53/$L$224*100</f>
        <v>0</v>
      </c>
      <c r="M282" s="43">
        <f>M53/$M$224*100</f>
        <v>106.43001875184379</v>
      </c>
      <c r="N282" s="43">
        <f>N53/$N$224*100</f>
        <v>92.398226976721858</v>
      </c>
      <c r="O282" s="43">
        <f>O53/$O$224*100</f>
        <v>100.79080214587772</v>
      </c>
      <c r="P282" s="43">
        <f>P53/$P$224*100</f>
        <v>0</v>
      </c>
      <c r="Q282" s="43">
        <f>Q53/$Q$224*100</f>
        <v>82.351272525933112</v>
      </c>
      <c r="R282" s="43">
        <f>R53/$R$224*100</f>
        <v>110.51226743226226</v>
      </c>
      <c r="S282" s="43">
        <f>S53/$S$224*100</f>
        <v>111.14658795097121</v>
      </c>
      <c r="T282" s="43">
        <f>T53/$T$224*100</f>
        <v>85.266559546357882</v>
      </c>
      <c r="U282" s="43">
        <f>U53/$U$224*100</f>
        <v>100.24788470767795</v>
      </c>
      <c r="V282" s="43">
        <f>V53/$V$224*100</f>
        <v>105.36920703918094</v>
      </c>
      <c r="W282" s="43">
        <f>W53/$W$224*100</f>
        <v>85.022343917140859</v>
      </c>
    </row>
    <row r="283" spans="1:23" x14ac:dyDescent="0.25">
      <c r="A283" s="113"/>
      <c r="B283" s="113"/>
      <c r="C283" s="44" t="s">
        <v>41</v>
      </c>
      <c r="D283" s="45">
        <f>D54/$D$224*100</f>
        <v>120.24886316190066</v>
      </c>
      <c r="E283" s="45">
        <f>E54/$E$224*100</f>
        <v>107.2049000659284</v>
      </c>
      <c r="F283" s="45">
        <f>F54/$F$224*100</f>
        <v>0</v>
      </c>
      <c r="G283" s="45">
        <f>G54/$G$224*100</f>
        <v>0</v>
      </c>
      <c r="H283" s="45">
        <f>H54/$H$224*100</f>
        <v>108.83206849162774</v>
      </c>
      <c r="I283" s="45">
        <f>I54/$I$224*100</f>
        <v>114.19069925009073</v>
      </c>
      <c r="J283" s="45">
        <f t="shared" si="0"/>
        <v>116.22531569104098</v>
      </c>
      <c r="K283" s="50"/>
      <c r="L283" s="45">
        <f>L54/$L$224*100</f>
        <v>0</v>
      </c>
      <c r="M283" s="45">
        <f>M54/$M$224*100</f>
        <v>108.41727395544567</v>
      </c>
      <c r="N283" s="45">
        <f>N54/$N$224*100</f>
        <v>111.67555490711705</v>
      </c>
      <c r="O283" s="45">
        <f>O54/$O$224*100</f>
        <v>103.01412866380149</v>
      </c>
      <c r="P283" s="45">
        <f>P54/$P$224*100</f>
        <v>0</v>
      </c>
      <c r="Q283" s="45">
        <f>Q54/$Q$224*100</f>
        <v>99.50778763550251</v>
      </c>
      <c r="R283" s="45">
        <f>R54/$R$224*100</f>
        <v>111.38048951085469</v>
      </c>
      <c r="S283" s="45">
        <f>S54/$S$224*100</f>
        <v>119.69632548566129</v>
      </c>
      <c r="T283" s="45">
        <f>T54/$T$224*100</f>
        <v>113.68874606181052</v>
      </c>
      <c r="U283" s="45">
        <f>U54/$U$224*100</f>
        <v>104.60648839062048</v>
      </c>
      <c r="V283" s="45">
        <f>V54/$V$224*100</f>
        <v>107.2620670458728</v>
      </c>
      <c r="W283" s="45">
        <f>W54/$W$224*100</f>
        <v>93.524578308854927</v>
      </c>
    </row>
    <row r="284" spans="1:23" x14ac:dyDescent="0.25">
      <c r="A284" s="112" t="s">
        <v>11</v>
      </c>
      <c r="B284" s="112" t="str">
        <f>B278</f>
        <v>На 01 июня 2023</v>
      </c>
      <c r="C284" s="46" t="s">
        <v>40</v>
      </c>
      <c r="D284" s="47">
        <f>D57/$D$219*100</f>
        <v>100.26241828487929</v>
      </c>
      <c r="E284" s="47">
        <f>E57/$E$219*100</f>
        <v>73.91238888810939</v>
      </c>
      <c r="F284" s="47">
        <f>F57/$F$219*100</f>
        <v>94.235442858828762</v>
      </c>
      <c r="G284" s="47">
        <f>G57/$G$219*100</f>
        <v>166.63098794209444</v>
      </c>
      <c r="H284" s="47">
        <f>H57/$H$219*100</f>
        <v>93.692911162880208</v>
      </c>
      <c r="I284" s="47">
        <f>I57/$I$219*100</f>
        <v>93.645333443154328</v>
      </c>
      <c r="J284" s="48">
        <f t="shared" si="0"/>
        <v>36.617036866000099</v>
      </c>
      <c r="K284" s="49"/>
      <c r="L284" s="47">
        <f>L57/$L$219*100</f>
        <v>0</v>
      </c>
      <c r="M284" s="47">
        <f>M57/$M$219*100</f>
        <v>94.031724267069634</v>
      </c>
      <c r="N284" s="47">
        <f>N57/$N$219*100</f>
        <v>94.332468466200154</v>
      </c>
      <c r="O284" s="47">
        <f>O57/$O$219*100</f>
        <v>96.800746810518802</v>
      </c>
      <c r="P284" s="47">
        <f>P57/$P$219*100</f>
        <v>0</v>
      </c>
      <c r="Q284" s="47">
        <f>Q57/$Q$219*100</f>
        <v>99.742681544901359</v>
      </c>
      <c r="R284" s="47">
        <f>R57/$R$219*100</f>
        <v>91.181122730226463</v>
      </c>
      <c r="S284" s="47">
        <f>S57/$S$219*100</f>
        <v>92.913009952261149</v>
      </c>
      <c r="T284" s="47">
        <f>T57/$T$219*100</f>
        <v>65.756634453767887</v>
      </c>
      <c r="U284" s="47">
        <f>U57/$U$219*100</f>
        <v>95.792728015625258</v>
      </c>
      <c r="V284" s="47">
        <f>V57/$V$219*100</f>
        <v>81.089150955979648</v>
      </c>
      <c r="W284" s="47">
        <f>W57/$W$219*100</f>
        <v>83.259623629875037</v>
      </c>
    </row>
    <row r="285" spans="1:23" x14ac:dyDescent="0.25">
      <c r="A285" s="97"/>
      <c r="B285" s="97"/>
      <c r="C285" s="39" t="s">
        <v>41</v>
      </c>
      <c r="D285" s="42">
        <f>D58/$D$220*100</f>
        <v>95.601184465222104</v>
      </c>
      <c r="E285" s="42">
        <f>E58/$E$220*100</f>
        <v>88.775126678341891</v>
      </c>
      <c r="F285" s="42">
        <f>F58/$F$220*100</f>
        <v>84.773204521820603</v>
      </c>
      <c r="G285" s="42">
        <f>G58/$G$220*100</f>
        <v>138.40981015500188</v>
      </c>
      <c r="H285" s="42">
        <f>H58/$H$220*100</f>
        <v>95.720506452683381</v>
      </c>
      <c r="I285" s="42">
        <f>I58/$I$220*100</f>
        <v>86.557035457528002</v>
      </c>
      <c r="J285" s="43">
        <f t="shared" si="0"/>
        <v>34.642418983916833</v>
      </c>
      <c r="K285" s="5"/>
      <c r="L285" s="42">
        <f>L58/$L$220*100</f>
        <v>0</v>
      </c>
      <c r="M285" s="42">
        <f>M58/$M$220*100</f>
        <v>91.525599539670594</v>
      </c>
      <c r="N285" s="42">
        <f>N58/$N$220*100</f>
        <v>95.394450210379119</v>
      </c>
      <c r="O285" s="42">
        <f>O58/$O$220*100</f>
        <v>118.9589643709789</v>
      </c>
      <c r="P285" s="42">
        <f>P58/$P$220*100</f>
        <v>0</v>
      </c>
      <c r="Q285" s="42">
        <f>Q58/$Q$220*100</f>
        <v>157.59901609368666</v>
      </c>
      <c r="R285" s="42">
        <f>R58/$R$220*100</f>
        <v>117.5394163454218</v>
      </c>
      <c r="S285" s="42">
        <f>S58/$S$220*100</f>
        <v>94.678260388544288</v>
      </c>
      <c r="T285" s="42">
        <f>T58/$T$220*100</f>
        <v>98.90266438070455</v>
      </c>
      <c r="U285" s="42">
        <f>U58/$U$220*100</f>
        <v>80.145917008244624</v>
      </c>
      <c r="V285" s="42">
        <f>V58/$V$220*100</f>
        <v>89.453419948053963</v>
      </c>
      <c r="W285" s="42">
        <f>W58/$W$220*100</f>
        <v>64.363383328228821</v>
      </c>
    </row>
    <row r="286" spans="1:23" x14ac:dyDescent="0.25">
      <c r="A286" s="97"/>
      <c r="B286" s="97" t="str">
        <f>B280</f>
        <v>На 01 июля 2023</v>
      </c>
      <c r="C286" s="39" t="s">
        <v>40</v>
      </c>
      <c r="D286" s="43">
        <f>D59/$D$222*100</f>
        <v>99.79066357293479</v>
      </c>
      <c r="E286" s="43">
        <f>E59/$E$222*100</f>
        <v>73.715935134656334</v>
      </c>
      <c r="F286" s="43">
        <f>F59/$F$222*100</f>
        <v>91.694181436714672</v>
      </c>
      <c r="G286" s="43">
        <f>G59/$G$222*100</f>
        <v>163.41774157397617</v>
      </c>
      <c r="H286" s="43">
        <f>H59/$H$222*100</f>
        <v>94.112543522932995</v>
      </c>
      <c r="I286" s="43">
        <f>I59/$I$222*100</f>
        <v>93.510695511816266</v>
      </c>
      <c r="J286" s="43">
        <f t="shared" si="0"/>
        <v>90.104931777167693</v>
      </c>
      <c r="K286" s="5"/>
      <c r="L286" s="43">
        <f>L59/$L$222*100</f>
        <v>0</v>
      </c>
      <c r="M286" s="43">
        <f>M59/$M$222*100</f>
        <v>93.761821642340848</v>
      </c>
      <c r="N286" s="43">
        <f>N59/$N$222*100</f>
        <v>92.798524295751719</v>
      </c>
      <c r="O286" s="43">
        <f>O59/$O$222*100</f>
        <v>96.828998283804808</v>
      </c>
      <c r="P286" s="43">
        <f>P59/$P$222*100</f>
        <v>0</v>
      </c>
      <c r="Q286" s="43">
        <f>Q59/$Q$222*100</f>
        <v>94.622395900287188</v>
      </c>
      <c r="R286" s="43">
        <f>R59/$R$222*100</f>
        <v>63.549699786626043</v>
      </c>
      <c r="S286" s="43">
        <f>S59/$S$222*100</f>
        <v>92.771018999561576</v>
      </c>
      <c r="T286" s="43">
        <f>T59/$T$222*100</f>
        <v>62.05245733571617</v>
      </c>
      <c r="U286" s="43">
        <f>U59/$U$222*100</f>
        <v>99.188137277347693</v>
      </c>
      <c r="V286" s="43">
        <f>V59/$V$222*100</f>
        <v>79.418498030152534</v>
      </c>
      <c r="W286" s="43">
        <f>W59/$W$222*100</f>
        <v>82.807444201867014</v>
      </c>
    </row>
    <row r="287" spans="1:23" x14ac:dyDescent="0.25">
      <c r="A287" s="97"/>
      <c r="B287" s="97"/>
      <c r="C287" s="39" t="s">
        <v>41</v>
      </c>
      <c r="D287" s="43">
        <f>D60/$D$223*100</f>
        <v>96.065289249323655</v>
      </c>
      <c r="E287" s="43">
        <f>E60/$E$223*100</f>
        <v>87.34077187633406</v>
      </c>
      <c r="F287" s="43">
        <f>F60/$F$223*100</f>
        <v>85.487299958770507</v>
      </c>
      <c r="G287" s="43">
        <f>G60/$G$223*100</f>
        <v>143.38612007645563</v>
      </c>
      <c r="H287" s="43">
        <f>H60/$H$223*100</f>
        <v>95.679345420391797</v>
      </c>
      <c r="I287" s="43">
        <f>I60/$I$223*100</f>
        <v>87.421809482191151</v>
      </c>
      <c r="J287" s="43">
        <f t="shared" si="0"/>
        <v>95.301294624755215</v>
      </c>
      <c r="K287" s="5"/>
      <c r="L287" s="43">
        <f>L60/$L$223*100</f>
        <v>0</v>
      </c>
      <c r="M287" s="43">
        <f>M60/$M$223*100</f>
        <v>91.985783968783608</v>
      </c>
      <c r="N287" s="43">
        <f>N60/$N$223*100</f>
        <v>94.604410224608642</v>
      </c>
      <c r="O287" s="43">
        <f>O60/$O$223*100</f>
        <v>119.45846068247307</v>
      </c>
      <c r="P287" s="43">
        <f>P60/$P$223*100</f>
        <v>0</v>
      </c>
      <c r="Q287" s="43">
        <f>Q60/$Q$223*100</f>
        <v>157.40362521957491</v>
      </c>
      <c r="R287" s="43">
        <f>R60/$R$223*100</f>
        <v>94.504122178765684</v>
      </c>
      <c r="S287" s="43">
        <f>S60/$S$223*100</f>
        <v>99.332989990773584</v>
      </c>
      <c r="T287" s="43">
        <f>T60/$T$223*100</f>
        <v>92.659232713707823</v>
      </c>
      <c r="U287" s="43">
        <f>U60/$U$223*100</f>
        <v>81.383157546914248</v>
      </c>
      <c r="V287" s="43">
        <f>V60/$V$223*100</f>
        <v>88.223743069822689</v>
      </c>
      <c r="W287" s="43">
        <f>W60/$W$223*100</f>
        <v>66.442326114579245</v>
      </c>
    </row>
    <row r="288" spans="1:23" x14ac:dyDescent="0.25">
      <c r="A288" s="97"/>
      <c r="B288" s="97" t="str">
        <f>B282</f>
        <v>к средней по РСЯ на 01июля</v>
      </c>
      <c r="C288" s="39" t="s">
        <v>40</v>
      </c>
      <c r="D288" s="43">
        <f>D59/$D$224*100</f>
        <v>97.503484977378434</v>
      </c>
      <c r="E288" s="43">
        <f>E59/$E$224*100</f>
        <v>69.73147553837866</v>
      </c>
      <c r="F288" s="43">
        <f>F59/$F$224*100</f>
        <v>87.082100018085569</v>
      </c>
      <c r="G288" s="43">
        <f>G59/$G$224*100</f>
        <v>147.48944783767894</v>
      </c>
      <c r="H288" s="43">
        <f>H59/$H$224*100</f>
        <v>91.909244076696993</v>
      </c>
      <c r="I288" s="43">
        <f>I59/$I$224*100</f>
        <v>85.6633720318749</v>
      </c>
      <c r="J288" s="43">
        <f t="shared" si="0"/>
        <v>89.550653073425025</v>
      </c>
      <c r="K288" s="5"/>
      <c r="L288" s="43">
        <f>L59/$L$224*100</f>
        <v>0</v>
      </c>
      <c r="M288" s="43">
        <f>M59/$M$224*100</f>
        <v>91.413739365686524</v>
      </c>
      <c r="N288" s="43">
        <f>N59/$N$224*100</f>
        <v>85.21908416126432</v>
      </c>
      <c r="O288" s="43">
        <f>O59/$O$224*100</f>
        <v>88.933060716950934</v>
      </c>
      <c r="P288" s="43">
        <f>P59/$P$224*100</f>
        <v>0</v>
      </c>
      <c r="Q288" s="43">
        <f>Q59/$Q$224*100</f>
        <v>78.919969504019221</v>
      </c>
      <c r="R288" s="43">
        <f>R59/$R$224*100</f>
        <v>56.434435108506541</v>
      </c>
      <c r="S288" s="43">
        <f>S59/$S$224*100</f>
        <v>88.347287858464298</v>
      </c>
      <c r="T288" s="43">
        <f>T59/$T$224*100</f>
        <v>55.010683578295414</v>
      </c>
      <c r="U288" s="43">
        <f>U59/$U$224*100</f>
        <v>82.312230552369499</v>
      </c>
      <c r="V288" s="43">
        <f>V59/$V$224*100</f>
        <v>69.404866912035345</v>
      </c>
      <c r="W288" s="43">
        <f>W59/$W$224*100</f>
        <v>70.851953264284035</v>
      </c>
    </row>
    <row r="289" spans="1:23" x14ac:dyDescent="0.25">
      <c r="A289" s="113"/>
      <c r="B289" s="113"/>
      <c r="C289" s="44" t="s">
        <v>41</v>
      </c>
      <c r="D289" s="45">
        <f>D60/$D$224*100</f>
        <v>98.318731507289627</v>
      </c>
      <c r="E289" s="45">
        <f>E60/$E$224*100</f>
        <v>92.331427444168966</v>
      </c>
      <c r="F289" s="45">
        <f>F60/$F$224*100</f>
        <v>90.014916858072908</v>
      </c>
      <c r="G289" s="45">
        <f>G60/$G$224*100</f>
        <v>158.87127017885032</v>
      </c>
      <c r="H289" s="45">
        <f>H60/$H$224*100</f>
        <v>97.973023829987667</v>
      </c>
      <c r="I289" s="45">
        <f>I60/$I$224*100</f>
        <v>95.43021729916704</v>
      </c>
      <c r="J289" s="45">
        <f t="shared" si="0"/>
        <v>95.301294624755215</v>
      </c>
      <c r="K289" s="50"/>
      <c r="L289" s="45">
        <f>L60/$L$224*100</f>
        <v>0</v>
      </c>
      <c r="M289" s="45">
        <f>M60/$M$224*100</f>
        <v>94.348559964383355</v>
      </c>
      <c r="N289" s="45">
        <f>N60/$N$224*100</f>
        <v>102.76809993238271</v>
      </c>
      <c r="O289" s="45">
        <f>O60/$O$224*100</f>
        <v>130.06460129854074</v>
      </c>
      <c r="P289" s="45">
        <f>P60/$P$224*100</f>
        <v>0</v>
      </c>
      <c r="Q289" s="45">
        <f>Q60/$Q$224*100</f>
        <v>188.72166620526338</v>
      </c>
      <c r="R289" s="45">
        <f>R60/$R$224*100</f>
        <v>106.41922049032664</v>
      </c>
      <c r="S289" s="45">
        <f>S60/$S$224*100</f>
        <v>104.30679792321914</v>
      </c>
      <c r="T289" s="45">
        <f>T60/$T$224*100</f>
        <v>104.52029879876127</v>
      </c>
      <c r="U289" s="45">
        <f>U60/$U$224*100</f>
        <v>98.068582866206683</v>
      </c>
      <c r="V289" s="45">
        <f>V60/$V$224*100</f>
        <v>100.95253369023322</v>
      </c>
      <c r="W289" s="45">
        <f>W60/$W$224*100</f>
        <v>77.653740777655315</v>
      </c>
    </row>
    <row r="290" spans="1:23" x14ac:dyDescent="0.25">
      <c r="A290" s="112" t="s">
        <v>12</v>
      </c>
      <c r="B290" s="112" t="str">
        <f>B284</f>
        <v>На 01 июня 2023</v>
      </c>
      <c r="C290" s="46" t="s">
        <v>40</v>
      </c>
      <c r="D290" s="47">
        <f>D63/$D$219*100</f>
        <v>91.376284222841505</v>
      </c>
      <c r="E290" s="47">
        <f>E63/$E$219*100</f>
        <v>84.681894859063831</v>
      </c>
      <c r="F290" s="47">
        <f>F63/$F$219*100</f>
        <v>94.235442858828762</v>
      </c>
      <c r="G290" s="47">
        <f>G63/$G$219*100</f>
        <v>120.76728193616748</v>
      </c>
      <c r="H290" s="47">
        <f>H63/$H$219*100</f>
        <v>92.820875523593742</v>
      </c>
      <c r="I290" s="47">
        <f>I63/$I$219*100</f>
        <v>90.449852870686499</v>
      </c>
      <c r="J290" s="48">
        <f t="shared" si="0"/>
        <v>34.427635986216551</v>
      </c>
      <c r="K290" s="49"/>
      <c r="L290" s="47">
        <f>L63/$L$219*100</f>
        <v>0</v>
      </c>
      <c r="M290" s="47">
        <f>M63/$M$219*100</f>
        <v>91.865718525242528</v>
      </c>
      <c r="N290" s="47">
        <f>N63/$N$219*100</f>
        <v>82.412140937709964</v>
      </c>
      <c r="O290" s="47">
        <f>O63/$O$219*100</f>
        <v>91.154036579905195</v>
      </c>
      <c r="P290" s="47">
        <f>P63/$P$219*100</f>
        <v>0</v>
      </c>
      <c r="Q290" s="47">
        <f>Q63/$Q$219*100</f>
        <v>86.059259313978743</v>
      </c>
      <c r="R290" s="47">
        <f>R63/$R$219*100</f>
        <v>96.167159955051517</v>
      </c>
      <c r="S290" s="47">
        <f>S63/$S$219*100</f>
        <v>85.012406912449507</v>
      </c>
      <c r="T290" s="47">
        <f>T63/$T$219*100</f>
        <v>100.82683949577742</v>
      </c>
      <c r="U290" s="47">
        <f>U63/$U$219*100</f>
        <v>78.622572636600012</v>
      </c>
      <c r="V290" s="47">
        <f>V63/$V$219*100</f>
        <v>76.666106358380773</v>
      </c>
      <c r="W290" s="47">
        <f>W63/$W$219*100</f>
        <v>82.993192834259446</v>
      </c>
    </row>
    <row r="291" spans="1:23" x14ac:dyDescent="0.25">
      <c r="A291" s="97"/>
      <c r="B291" s="97"/>
      <c r="C291" s="39" t="s">
        <v>41</v>
      </c>
      <c r="D291" s="42">
        <f>D64/$D$220*100</f>
        <v>88.783852903025505</v>
      </c>
      <c r="E291" s="42">
        <f>E64/$E$220*100</f>
        <v>91.189512968757043</v>
      </c>
      <c r="F291" s="42">
        <f>F64/$F$220*100</f>
        <v>84.707369778469456</v>
      </c>
      <c r="G291" s="42">
        <f>G64/$G$220*100</f>
        <v>120.82556681113059</v>
      </c>
      <c r="H291" s="42">
        <f>H64/$H$220*100</f>
        <v>92.883166327811338</v>
      </c>
      <c r="I291" s="42">
        <f>I64/$I$220*100</f>
        <v>90.063610454741294</v>
      </c>
      <c r="J291" s="43">
        <f t="shared" si="0"/>
        <v>34.642418983916833</v>
      </c>
      <c r="K291" s="5"/>
      <c r="L291" s="42">
        <f>L64/$L$220*100</f>
        <v>0</v>
      </c>
      <c r="M291" s="42">
        <f>M64/$M$220*100</f>
        <v>96.338704718420203</v>
      </c>
      <c r="N291" s="42">
        <f>N64/$N$220*100</f>
        <v>95.024225953417769</v>
      </c>
      <c r="O291" s="42">
        <f>O64/$O$220*100</f>
        <v>90.490152384761728</v>
      </c>
      <c r="P291" s="42">
        <f>P64/$P$220*100</f>
        <v>0</v>
      </c>
      <c r="Q291" s="42">
        <f>Q64/$Q$220*100</f>
        <v>77.366789718718891</v>
      </c>
      <c r="R291" s="42">
        <f>R64/$R$220*100</f>
        <v>93.921683154519286</v>
      </c>
      <c r="S291" s="42">
        <f>S64/$S$220*100</f>
        <v>91.909890201744744</v>
      </c>
      <c r="T291" s="42">
        <f>T64/$T$220*100</f>
        <v>100.63779884352392</v>
      </c>
      <c r="U291" s="42">
        <f>U64/$U$220*100</f>
        <v>71.24081511843967</v>
      </c>
      <c r="V291" s="42">
        <f>V64/$V$220*100</f>
        <v>78.271742454547208</v>
      </c>
      <c r="W291" s="42">
        <f>W64/$W$220*100</f>
        <v>65.772800481401717</v>
      </c>
    </row>
    <row r="292" spans="1:23" x14ac:dyDescent="0.25">
      <c r="A292" s="97"/>
      <c r="B292" s="97" t="str">
        <f>B286</f>
        <v>На 01 июля 2023</v>
      </c>
      <c r="C292" s="39" t="s">
        <v>40</v>
      </c>
      <c r="D292" s="43">
        <f>D65/$D$222*100</f>
        <v>90.946340547239913</v>
      </c>
      <c r="E292" s="43">
        <f>E65/$E$222*100</f>
        <v>84.456816542088248</v>
      </c>
      <c r="F292" s="43">
        <f>F65/$F$222*100</f>
        <v>91.694181436714672</v>
      </c>
      <c r="G292" s="43">
        <f>G65/$G$222*100</f>
        <v>118.43845321792357</v>
      </c>
      <c r="H292" s="43">
        <f>H65/$H$222*100</f>
        <v>93.236602205310547</v>
      </c>
      <c r="I292" s="43">
        <f>I65/$I$222*100</f>
        <v>90.534345583411664</v>
      </c>
      <c r="J292" s="43">
        <f t="shared" si="0"/>
        <v>79.234140700014592</v>
      </c>
      <c r="K292" s="5"/>
      <c r="L292" s="43">
        <f>L65/$L$222*100</f>
        <v>0</v>
      </c>
      <c r="M292" s="43">
        <f>M65/$M$222*100</f>
        <v>91.602033064342791</v>
      </c>
      <c r="N292" s="43">
        <f>N65/$N$222*100</f>
        <v>81.072033706116954</v>
      </c>
      <c r="O292" s="43">
        <f>O65/$O$222*100</f>
        <v>91.180640050582852</v>
      </c>
      <c r="P292" s="43">
        <f>P65/$P$222*100</f>
        <v>0</v>
      </c>
      <c r="Q292" s="43">
        <f>Q65/$Q$222*100</f>
        <v>82.280344261119296</v>
      </c>
      <c r="R292" s="43">
        <f>R65/$R$222*100</f>
        <v>97.517363496752324</v>
      </c>
      <c r="S292" s="43">
        <f>S65/$S$222*100</f>
        <v>84.882489771082732</v>
      </c>
      <c r="T292" s="43">
        <f>T65/$T$222*100</f>
        <v>95.147101248098124</v>
      </c>
      <c r="U292" s="43">
        <f>U65/$U$222*100</f>
        <v>81.409379285088121</v>
      </c>
      <c r="V292" s="43">
        <f>V65/$V$222*100</f>
        <v>75.086579955780579</v>
      </c>
      <c r="W292" s="43">
        <f>W65/$W$222*100</f>
        <v>82.542460380421048</v>
      </c>
    </row>
    <row r="293" spans="1:23" x14ac:dyDescent="0.25">
      <c r="A293" s="97"/>
      <c r="B293" s="97"/>
      <c r="C293" s="39" t="s">
        <v>41</v>
      </c>
      <c r="D293" s="43">
        <f>D66/$D$223*100</f>
        <v>89.214862321096604</v>
      </c>
      <c r="E293" s="43">
        <f>E66/$E$223*100</f>
        <v>89.716148517322225</v>
      </c>
      <c r="F293" s="43">
        <f>F66/$F$223*100</f>
        <v>82.701999458860698</v>
      </c>
      <c r="G293" s="43">
        <f>G66/$G$223*100</f>
        <v>125.1696625527125</v>
      </c>
      <c r="H293" s="43">
        <f>H66/$H$223*100</f>
        <v>92.843225387774069</v>
      </c>
      <c r="I293" s="43">
        <f>I66/$I$223*100</f>
        <v>90.963417968676509</v>
      </c>
      <c r="J293" s="43">
        <f t="shared" si="0"/>
        <v>90.070289358183771</v>
      </c>
      <c r="K293" s="5"/>
      <c r="L293" s="43">
        <f>L66/$L$223*100</f>
        <v>0</v>
      </c>
      <c r="M293" s="43">
        <f>M66/$M$223*100</f>
        <v>96.823089109839742</v>
      </c>
      <c r="N293" s="43">
        <f>N66/$N$223*100</f>
        <v>94.237252099545486</v>
      </c>
      <c r="O293" s="43">
        <f>O66/$O$223*100</f>
        <v>90.870111117436778</v>
      </c>
      <c r="P293" s="43">
        <f>P66/$P$223*100</f>
        <v>0</v>
      </c>
      <c r="Q293" s="43">
        <f>Q66/$Q$223*100</f>
        <v>77.270870562336768</v>
      </c>
      <c r="R293" s="43">
        <f>R66/$R$223*100</f>
        <v>94.173688185133642</v>
      </c>
      <c r="S293" s="43">
        <f>S66/$S$223*100</f>
        <v>90.105335182887501</v>
      </c>
      <c r="T293" s="43">
        <f>T66/$T$223*100</f>
        <v>94.284833287632523</v>
      </c>
      <c r="U293" s="43">
        <f>U66/$U$223*100</f>
        <v>72.340584486146</v>
      </c>
      <c r="V293" s="43">
        <f>V66/$V$223*100</f>
        <v>77.195775186094849</v>
      </c>
      <c r="W293" s="43">
        <f>W66/$W$223*100</f>
        <v>67.897267562343757</v>
      </c>
    </row>
    <row r="294" spans="1:23" x14ac:dyDescent="0.25">
      <c r="A294" s="97"/>
      <c r="B294" s="97" t="str">
        <f>B288</f>
        <v>к средней по РСЯ на 01июля</v>
      </c>
      <c r="C294" s="39" t="s">
        <v>40</v>
      </c>
      <c r="D294" s="43">
        <f>D65/$D$224*100</f>
        <v>88.861871760319815</v>
      </c>
      <c r="E294" s="43">
        <f>E65/$E$224*100</f>
        <v>79.891795796879265</v>
      </c>
      <c r="F294" s="43">
        <f>F65/$F$224*100</f>
        <v>87.082100018085569</v>
      </c>
      <c r="G294" s="43">
        <f>G65/$G$224*100</f>
        <v>106.89428148750109</v>
      </c>
      <c r="H294" s="43">
        <f>H65/$H$224*100</f>
        <v>91.053809706903266</v>
      </c>
      <c r="I294" s="43">
        <f>I65/$I$224*100</f>
        <v>82.936794394755836</v>
      </c>
      <c r="J294" s="43">
        <f t="shared" si="0"/>
        <v>79.234140700014592</v>
      </c>
      <c r="K294" s="5"/>
      <c r="L294" s="43">
        <f>L65/$L$224*100</f>
        <v>0</v>
      </c>
      <c r="M294" s="43">
        <f>M65/$M$224*100</f>
        <v>89.308038487697786</v>
      </c>
      <c r="N294" s="43">
        <f>N65/$N$224*100</f>
        <v>74.450369938078026</v>
      </c>
      <c r="O294" s="43">
        <f>O65/$O$224*100</f>
        <v>83.74529884179546</v>
      </c>
      <c r="P294" s="43">
        <f>P65/$P$224*100</f>
        <v>0</v>
      </c>
      <c r="Q294" s="43">
        <f>Q65/$Q$224*100</f>
        <v>68.626060438277591</v>
      </c>
      <c r="R294" s="43">
        <f>R65/$R$224*100</f>
        <v>86.598950753317069</v>
      </c>
      <c r="S294" s="43">
        <f>S65/$S$224*100</f>
        <v>80.834918477983265</v>
      </c>
      <c r="T294" s="43">
        <f>T65/$T$224*100</f>
        <v>84.349714820052967</v>
      </c>
      <c r="U294" s="43">
        <f>U65/$U$224*100</f>
        <v>67.55835708560906</v>
      </c>
      <c r="V294" s="43">
        <f>V65/$V$224*100</f>
        <v>65.619146898651607</v>
      </c>
      <c r="W294" s="43">
        <f>W65/$W$224*100</f>
        <v>70.625227013838341</v>
      </c>
    </row>
    <row r="295" spans="1:23" x14ac:dyDescent="0.25">
      <c r="A295" s="113"/>
      <c r="B295" s="113"/>
      <c r="C295" s="44" t="s">
        <v>41</v>
      </c>
      <c r="D295" s="45">
        <f>D66/$D$224*100</f>
        <v>91.307611350053392</v>
      </c>
      <c r="E295" s="45">
        <f>E66/$E$224*100</f>
        <v>94.842533211479008</v>
      </c>
      <c r="F295" s="45">
        <f>F66/$F$224*100</f>
        <v>87.082100018085569</v>
      </c>
      <c r="G295" s="45">
        <f>G66/$G$224*100</f>
        <v>138.68750522717309</v>
      </c>
      <c r="H295" s="45">
        <f>H66/$H$224*100</f>
        <v>95.068914752741179</v>
      </c>
      <c r="I295" s="45">
        <f>I66/$I$224*100</f>
        <v>99.296260217470191</v>
      </c>
      <c r="J295" s="45">
        <f t="shared" si="0"/>
        <v>90.070289358183771</v>
      </c>
      <c r="K295" s="50"/>
      <c r="L295" s="45">
        <f>L66/$L$224*100</f>
        <v>0</v>
      </c>
      <c r="M295" s="45">
        <f>M66/$M$224*100</f>
        <v>99.310117658144335</v>
      </c>
      <c r="N295" s="45">
        <f>N66/$N$224*100</f>
        <v>102.36925866485731</v>
      </c>
      <c r="O295" s="45">
        <f>O66/$O$224*100</f>
        <v>98.93803004760791</v>
      </c>
      <c r="P295" s="45">
        <f>P66/$P$224*100</f>
        <v>0</v>
      </c>
      <c r="Q295" s="45">
        <f>Q66/$Q$224*100</f>
        <v>92.645181591674742</v>
      </c>
      <c r="R295" s="45">
        <f>R66/$R$224*100</f>
        <v>106.04712531378702</v>
      </c>
      <c r="S295" s="45">
        <f>S66/$S$224*100</f>
        <v>94.617095383903688</v>
      </c>
      <c r="T295" s="45">
        <f>T66/$T$224*100</f>
        <v>106.35398825137112</v>
      </c>
      <c r="U295" s="45">
        <f>U66/$U$224*100</f>
        <v>87.172073658850394</v>
      </c>
      <c r="V295" s="45">
        <f>V66/$V$224*100</f>
        <v>88.333466978954078</v>
      </c>
      <c r="W295" s="45">
        <f>W66/$W$224*100</f>
        <v>79.354187655998132</v>
      </c>
    </row>
    <row r="296" spans="1:23" x14ac:dyDescent="0.25">
      <c r="A296" s="112" t="s">
        <v>13</v>
      </c>
      <c r="B296" s="112" t="str">
        <f>B290</f>
        <v>На 01 июня 2023</v>
      </c>
      <c r="C296" s="46" t="s">
        <v>40</v>
      </c>
      <c r="D296" s="47">
        <f>D69/$D$219*100</f>
        <v>0</v>
      </c>
      <c r="E296" s="47">
        <f>E69/$E$219*100</f>
        <v>183.28634496574938</v>
      </c>
      <c r="F296" s="47">
        <f>F69/$F$219*100</f>
        <v>184.72832266318639</v>
      </c>
      <c r="G296" s="47">
        <f>G69/$G$219*100</f>
        <v>94.899294483291854</v>
      </c>
      <c r="H296" s="47">
        <f>H69/$H$219*100</f>
        <v>0</v>
      </c>
      <c r="I296" s="47">
        <f>I69/$I$219*100</f>
        <v>0</v>
      </c>
      <c r="J296" s="48">
        <f t="shared" si="0"/>
        <v>34.642418983916833</v>
      </c>
      <c r="K296" s="49"/>
      <c r="L296" s="47">
        <f>L69/$L$219*100</f>
        <v>0</v>
      </c>
      <c r="M296" s="47">
        <f>M69/$M$219*100</f>
        <v>107.53108430228941</v>
      </c>
      <c r="N296" s="47">
        <f>N69/$N$219*100</f>
        <v>140.61571547496763</v>
      </c>
      <c r="O296" s="47">
        <f>O69/$O$219*100</f>
        <v>145.78999142554215</v>
      </c>
      <c r="P296" s="47">
        <f>P69/$P$219*100</f>
        <v>212.09865634561186</v>
      </c>
      <c r="Q296" s="47">
        <f>Q69/$Q$219*100</f>
        <v>328.01486687522998</v>
      </c>
      <c r="R296" s="47">
        <f>R69/$R$219*100</f>
        <v>132.00602420641849</v>
      </c>
      <c r="S296" s="47">
        <f>S69/$S$219*100</f>
        <v>0</v>
      </c>
      <c r="T296" s="47">
        <f>T69/$T$219*100</f>
        <v>162.3969682226554</v>
      </c>
      <c r="U296" s="47">
        <f>U69/$U$219*100</f>
        <v>164.04219348823517</v>
      </c>
      <c r="V296" s="47">
        <f>V69/$V$219*100</f>
        <v>196.38318013339074</v>
      </c>
      <c r="W296" s="47">
        <f>W69/$W$219*100</f>
        <v>256.97250237124626</v>
      </c>
    </row>
    <row r="297" spans="1:23" x14ac:dyDescent="0.25">
      <c r="A297" s="97"/>
      <c r="B297" s="97"/>
      <c r="C297" s="39" t="s">
        <v>41</v>
      </c>
      <c r="D297" s="42">
        <f>D70/$D$220*100</f>
        <v>0</v>
      </c>
      <c r="E297" s="42">
        <f>E70/$E$220*100</f>
        <v>166.25835439843445</v>
      </c>
      <c r="F297" s="42">
        <f>F70/$F$220*100</f>
        <v>166.05058417169556</v>
      </c>
      <c r="G297" s="42">
        <f>G70/$G$220*100</f>
        <v>73.179539028817715</v>
      </c>
      <c r="H297" s="42">
        <f>H70/$H$220*100</f>
        <v>0</v>
      </c>
      <c r="I297" s="42">
        <f>I70/$I$220*100</f>
        <v>0</v>
      </c>
      <c r="J297" s="43">
        <f t="shared" si="0"/>
        <v>34.642418983916833</v>
      </c>
      <c r="K297" s="5"/>
      <c r="L297" s="42">
        <f>L70/$L$220*100</f>
        <v>0</v>
      </c>
      <c r="M297" s="42">
        <f>M70/$M$220*100</f>
        <v>117.3549944294293</v>
      </c>
      <c r="N297" s="42">
        <f>N70/$N$220*100</f>
        <v>117.91642584219566</v>
      </c>
      <c r="O297" s="42">
        <f>O70/$O$220*100</f>
        <v>122.50400929211975</v>
      </c>
      <c r="P297" s="42">
        <f>P70/$P$220*100</f>
        <v>146.00922536122306</v>
      </c>
      <c r="Q297" s="42">
        <f>Q70/$Q$220*100</f>
        <v>285.02498419707291</v>
      </c>
      <c r="R297" s="42">
        <f>R70/$R$220*100</f>
        <v>105.28016507051612</v>
      </c>
      <c r="S297" s="42">
        <f>S70/$S$220*100</f>
        <v>0</v>
      </c>
      <c r="T297" s="42">
        <f>T70/$T$220*100</f>
        <v>128.55611235028775</v>
      </c>
      <c r="U297" s="42">
        <f>U70/$U$220*100</f>
        <v>115.19639804651696</v>
      </c>
      <c r="V297" s="42">
        <f>V70/$V$220*100</f>
        <v>148.93994421350985</v>
      </c>
      <c r="W297" s="42">
        <f>W70/$W$220*100</f>
        <v>181.25104589803416</v>
      </c>
    </row>
    <row r="298" spans="1:23" x14ac:dyDescent="0.25">
      <c r="A298" s="97"/>
      <c r="B298" s="97" t="str">
        <f>B292</f>
        <v>На 01 июля 2023</v>
      </c>
      <c r="C298" s="39" t="s">
        <v>40</v>
      </c>
      <c r="D298" s="43">
        <f>D71/$D$222*100</f>
        <v>0</v>
      </c>
      <c r="E298" s="43">
        <f>E71/$E$222*100</f>
        <v>0</v>
      </c>
      <c r="F298" s="43">
        <f>F71/$F$222*100</f>
        <v>179.74672608217327</v>
      </c>
      <c r="G298" s="43">
        <f>G71/$G$222*100</f>
        <v>93.069293850748096</v>
      </c>
      <c r="H298" s="43">
        <f>H71/$H$222*100</f>
        <v>0</v>
      </c>
      <c r="I298" s="43">
        <f>I71/$I$222*100</f>
        <v>0</v>
      </c>
      <c r="J298" s="43">
        <f t="shared" si="0"/>
        <v>0</v>
      </c>
      <c r="K298" s="5"/>
      <c r="L298" s="43">
        <f>L71/$L$222*100</f>
        <v>0</v>
      </c>
      <c r="M298" s="43">
        <f>M71/$M$222*100</f>
        <v>107.22243398114153</v>
      </c>
      <c r="N298" s="43">
        <f>N71/$N$222*100</f>
        <v>155.51353322698361</v>
      </c>
      <c r="O298" s="43">
        <f>O71/$O$222*100</f>
        <v>0</v>
      </c>
      <c r="P298" s="43">
        <f>P71/$P$222*100</f>
        <v>45.432338041149499</v>
      </c>
      <c r="Q298" s="43">
        <f>Q71/$Q$222*100</f>
        <v>313.6115321512562</v>
      </c>
      <c r="R298" s="43">
        <f>R71/$R$222*100</f>
        <v>133.85941159451079</v>
      </c>
      <c r="S298" s="43">
        <f>S71/$S$222*100</f>
        <v>0</v>
      </c>
      <c r="T298" s="43">
        <f>T71/$T$222*100</f>
        <v>153.24888546677371</v>
      </c>
      <c r="U298" s="43">
        <f>U71/$U$222*100</f>
        <v>169.85673071482259</v>
      </c>
      <c r="V298" s="43">
        <f>V71/$V$222*100</f>
        <v>192.33716250211486</v>
      </c>
      <c r="W298" s="43">
        <f>W71/$W$222*100</f>
        <v>255.57689578464235</v>
      </c>
    </row>
    <row r="299" spans="1:23" x14ac:dyDescent="0.25">
      <c r="A299" s="97"/>
      <c r="B299" s="97"/>
      <c r="C299" s="39" t="s">
        <v>41</v>
      </c>
      <c r="D299" s="43">
        <f>D72/$D$223*100</f>
        <v>0</v>
      </c>
      <c r="E299" s="43">
        <f>E72/$E$223*100</f>
        <v>0</v>
      </c>
      <c r="F299" s="43">
        <f>F72/$F$223*100</f>
        <v>162.11948686667387</v>
      </c>
      <c r="G299" s="43">
        <f>G72/$G$223*100</f>
        <v>75.810595784900954</v>
      </c>
      <c r="H299" s="43">
        <f>H72/$H$223*100</f>
        <v>0</v>
      </c>
      <c r="I299" s="43">
        <f>I72/$I$223*100</f>
        <v>0</v>
      </c>
      <c r="J299" s="43">
        <f t="shared" si="0"/>
        <v>0</v>
      </c>
      <c r="K299" s="5"/>
      <c r="L299" s="43">
        <f>L72/$L$223*100</f>
        <v>0</v>
      </c>
      <c r="M299" s="43">
        <f>M72/$M$223*100</f>
        <v>117.9450472822561</v>
      </c>
      <c r="N299" s="43">
        <f>N72/$N$223*100</f>
        <v>131.46708598095034</v>
      </c>
      <c r="O299" s="43">
        <f>O72/$O$223*100</f>
        <v>0</v>
      </c>
      <c r="P299" s="43">
        <f>P72/$P$223*100</f>
        <v>32.349762934195759</v>
      </c>
      <c r="Q299" s="43">
        <f>Q72/$Q$223*100</f>
        <v>218.16142455433081</v>
      </c>
      <c r="R299" s="43">
        <f>R72/$R$223*100</f>
        <v>105.5626464989849</v>
      </c>
      <c r="S299" s="43">
        <f>S72/$S$223*100</f>
        <v>0</v>
      </c>
      <c r="T299" s="43">
        <f>T72/$T$223*100</f>
        <v>120.44074652208094</v>
      </c>
      <c r="U299" s="43">
        <f>U72/$U$223*100</f>
        <v>116.97472511409811</v>
      </c>
      <c r="V299" s="43">
        <f>V72/$V$223*100</f>
        <v>146.89253221125477</v>
      </c>
      <c r="W299" s="43">
        <f>W72/$W$223*100</f>
        <v>187.10547018251586</v>
      </c>
    </row>
    <row r="300" spans="1:23" x14ac:dyDescent="0.25">
      <c r="A300" s="97"/>
      <c r="B300" s="97" t="str">
        <f>B294</f>
        <v>к средней по РСЯ на 01июля</v>
      </c>
      <c r="C300" s="39" t="s">
        <v>40</v>
      </c>
      <c r="D300" s="43">
        <f>D71/$D$224*100</f>
        <v>0</v>
      </c>
      <c r="E300" s="43">
        <f>E71/$E$224*100</f>
        <v>0</v>
      </c>
      <c r="F300" s="43">
        <f>F71/$F$224*100</f>
        <v>170.70573217793992</v>
      </c>
      <c r="G300" s="43">
        <f>G71/$G$224*100</f>
        <v>83.997848877844689</v>
      </c>
      <c r="H300" s="43">
        <f>H71/$H$224*100</f>
        <v>0</v>
      </c>
      <c r="I300" s="43">
        <f>I71/$I$224*100</f>
        <v>0</v>
      </c>
      <c r="J300" s="43">
        <f t="shared" ref="J300:J363" si="1">J71/$J$224*100</f>
        <v>106.81643469500916</v>
      </c>
      <c r="K300" s="5"/>
      <c r="L300" s="43">
        <f>L71/$L$224*100</f>
        <v>0</v>
      </c>
      <c r="M300" s="43">
        <f>M71/$M$224*100</f>
        <v>104.53725687514167</v>
      </c>
      <c r="N300" s="43">
        <f>N71/$N$224*100</f>
        <v>142.81176319193469</v>
      </c>
      <c r="O300" s="43">
        <f>O71/$O$224*100</f>
        <v>0</v>
      </c>
      <c r="P300" s="43">
        <f>P71/$P$224*100</f>
        <v>38.336997341698904</v>
      </c>
      <c r="Q300" s="43">
        <f>Q71/$Q$224*100</f>
        <v>261.56822936049508</v>
      </c>
      <c r="R300" s="43">
        <f>R71/$R$224*100</f>
        <v>118.87200573185204</v>
      </c>
      <c r="S300" s="43">
        <f>S71/$S$224*100</f>
        <v>0</v>
      </c>
      <c r="T300" s="43">
        <f>T71/$T$224*100</f>
        <v>135.85805154386355</v>
      </c>
      <c r="U300" s="43">
        <f>U71/$U$224*100</f>
        <v>140.95724310636109</v>
      </c>
      <c r="V300" s="43">
        <f>V71/$V$224*100</f>
        <v>168.08596859423835</v>
      </c>
      <c r="W300" s="43">
        <f>W71/$W$224*100</f>
        <v>218.67746855488627</v>
      </c>
    </row>
    <row r="301" spans="1:23" x14ac:dyDescent="0.25">
      <c r="A301" s="113"/>
      <c r="B301" s="113"/>
      <c r="C301" s="44" t="s">
        <v>41</v>
      </c>
      <c r="D301" s="45">
        <f>D72/$D$224*100</f>
        <v>0</v>
      </c>
      <c r="E301" s="45">
        <f>E72/$E$224*100</f>
        <v>0</v>
      </c>
      <c r="F301" s="45">
        <f>F72/$F$224*100</f>
        <v>170.70573217793992</v>
      </c>
      <c r="G301" s="45">
        <f>G72/$G$224*100</f>
        <v>83.997848877844689</v>
      </c>
      <c r="H301" s="45">
        <f>H72/$H$224*100</f>
        <v>0</v>
      </c>
      <c r="I301" s="45">
        <f>I72/$I$224*100</f>
        <v>0</v>
      </c>
      <c r="J301" s="45">
        <f t="shared" si="1"/>
        <v>106.81643469500916</v>
      </c>
      <c r="K301" s="50"/>
      <c r="L301" s="45">
        <f>L72/$L$224*100</f>
        <v>0</v>
      </c>
      <c r="M301" s="45">
        <f>M72/$M$224*100</f>
        <v>120.97462114133157</v>
      </c>
      <c r="N301" s="45">
        <f>N72/$N$224*100</f>
        <v>142.81176319193469</v>
      </c>
      <c r="O301" s="45">
        <f>O72/$O$224*100</f>
        <v>0</v>
      </c>
      <c r="P301" s="45">
        <f>P72/$P$224*100</f>
        <v>38.336997341698904</v>
      </c>
      <c r="Q301" s="45">
        <f>Q72/$Q$224*100</f>
        <v>261.56822936049508</v>
      </c>
      <c r="R301" s="45">
        <f>R72/$R$224*100</f>
        <v>118.87200573185204</v>
      </c>
      <c r="S301" s="45">
        <f>S72/$S$224*100</f>
        <v>0</v>
      </c>
      <c r="T301" s="45">
        <f>T72/$T$224*100</f>
        <v>135.85805154386355</v>
      </c>
      <c r="U301" s="45">
        <f>U72/$U$224*100</f>
        <v>140.95724310636109</v>
      </c>
      <c r="V301" s="45">
        <f>V72/$V$224*100</f>
        <v>168.08596859423835</v>
      </c>
      <c r="W301" s="45">
        <f>W72/$W$224*100</f>
        <v>218.67746855488627</v>
      </c>
    </row>
    <row r="302" spans="1:23" x14ac:dyDescent="0.25">
      <c r="A302" s="112" t="s">
        <v>14</v>
      </c>
      <c r="B302" s="112" t="str">
        <f>B296</f>
        <v>На 01 июня 2023</v>
      </c>
      <c r="C302" s="46" t="s">
        <v>40</v>
      </c>
      <c r="D302" s="47">
        <f>D75/$D$219*100</f>
        <v>0</v>
      </c>
      <c r="E302" s="47">
        <f>E75/$E$219*100</f>
        <v>113.83736349525991</v>
      </c>
      <c r="F302" s="47">
        <f>F75/$F$219*100</f>
        <v>108.31216730245588</v>
      </c>
      <c r="G302" s="47">
        <f>G75/$G$219*100</f>
        <v>69.974299116519404</v>
      </c>
      <c r="H302" s="47">
        <f>H75/$H$219*100</f>
        <v>116.34404873522061</v>
      </c>
      <c r="I302" s="47">
        <f>I75/$I$219*100</f>
        <v>0</v>
      </c>
      <c r="J302" s="48">
        <f t="shared" si="1"/>
        <v>0</v>
      </c>
      <c r="K302" s="49"/>
      <c r="L302" s="47">
        <f>L75/$L$219*100</f>
        <v>0</v>
      </c>
      <c r="M302" s="47">
        <f>M75/$M$219*100</f>
        <v>107.69922049799874</v>
      </c>
      <c r="N302" s="47">
        <f>N75/$N$219*100</f>
        <v>129.50479290211564</v>
      </c>
      <c r="O302" s="47">
        <f>O75/$O$219*100</f>
        <v>96.639412232501272</v>
      </c>
      <c r="P302" s="47">
        <f>P75/$P$219*100</f>
        <v>119.80671149431706</v>
      </c>
      <c r="Q302" s="47">
        <f>Q75/$Q$219*100</f>
        <v>64.54444448548405</v>
      </c>
      <c r="R302" s="47">
        <f>R75/$R$219*100</f>
        <v>91.043386895286531</v>
      </c>
      <c r="S302" s="47">
        <f>S75/$S$219*100</f>
        <v>109.6972956210567</v>
      </c>
      <c r="T302" s="47">
        <f>T75/$T$219*100</f>
        <v>98.634951680651824</v>
      </c>
      <c r="U302" s="47">
        <f>U75/$U$219*100</f>
        <v>76.086360616064539</v>
      </c>
      <c r="V302" s="47">
        <f>V75/$V$219*100</f>
        <v>84.775021453978724</v>
      </c>
      <c r="W302" s="47">
        <f>W75/$W$219*100</f>
        <v>106.57231824624004</v>
      </c>
    </row>
    <row r="303" spans="1:23" x14ac:dyDescent="0.25">
      <c r="A303" s="97"/>
      <c r="B303" s="97"/>
      <c r="C303" s="39" t="s">
        <v>41</v>
      </c>
      <c r="D303" s="42">
        <f>D76/$D$220*100</f>
        <v>0</v>
      </c>
      <c r="E303" s="42">
        <f>E76/$E$220*100</f>
        <v>103.26144442083283</v>
      </c>
      <c r="F303" s="42">
        <f>F76/$F$220*100</f>
        <v>97.786538790896358</v>
      </c>
      <c r="G303" s="42">
        <f>G76/$G$220*100</f>
        <v>53.959167779830587</v>
      </c>
      <c r="H303" s="42">
        <f>H76/$H$220*100</f>
        <v>111.50519703537154</v>
      </c>
      <c r="I303" s="42">
        <f>I76/$I$220*100</f>
        <v>0</v>
      </c>
      <c r="J303" s="43">
        <f t="shared" si="1"/>
        <v>0</v>
      </c>
      <c r="K303" s="5"/>
      <c r="L303" s="42">
        <f>L76/$L$220*100</f>
        <v>0</v>
      </c>
      <c r="M303" s="42">
        <f>M76/$M$220*100</f>
        <v>101.56800944313062</v>
      </c>
      <c r="N303" s="42">
        <f>N76/$N$220*100</f>
        <v>110.32682857448764</v>
      </c>
      <c r="O303" s="42">
        <f>O76/$O$220*100</f>
        <v>96.590612096093992</v>
      </c>
      <c r="P303" s="42">
        <f>P76/$P$220*100</f>
        <v>82.475228460930722</v>
      </c>
      <c r="Q303" s="42">
        <f>Q76/$Q$220*100</f>
        <v>57.30873312497696</v>
      </c>
      <c r="R303" s="42">
        <f>R76/$R$220*100</f>
        <v>130.9850467759635</v>
      </c>
      <c r="S303" s="42">
        <f>S76/$S$220*100</f>
        <v>116.2715478455807</v>
      </c>
      <c r="T303" s="42">
        <f>T76/$T$220*100</f>
        <v>89.35942483519797</v>
      </c>
      <c r="U303" s="42">
        <f>U76/$U$220*100</f>
        <v>78.364896630283624</v>
      </c>
      <c r="V303" s="42">
        <f>V76/$V$220*100</f>
        <v>74.917239206495196</v>
      </c>
      <c r="W303" s="42">
        <f>W76/$W$220*100</f>
        <v>173.82811555799026</v>
      </c>
    </row>
    <row r="304" spans="1:23" x14ac:dyDescent="0.25">
      <c r="A304" s="97"/>
      <c r="B304" s="97" t="str">
        <f>B298</f>
        <v>На 01 июля 2023</v>
      </c>
      <c r="C304" s="39" t="s">
        <v>40</v>
      </c>
      <c r="D304" s="43">
        <f>D77/$D$222*100</f>
        <v>0</v>
      </c>
      <c r="E304" s="43">
        <f>E77/$E$222*100</f>
        <v>113.5347920633488</v>
      </c>
      <c r="F304" s="43">
        <f>F77/$F$222*100</f>
        <v>105.39129672593998</v>
      </c>
      <c r="G304" s="43">
        <f>G77/$G$222*100</f>
        <v>68.624942281547547</v>
      </c>
      <c r="H304" s="43">
        <f>H77/$H$222*100</f>
        <v>96.044277227195423</v>
      </c>
      <c r="I304" s="43">
        <f>I77/$I$222*100</f>
        <v>0</v>
      </c>
      <c r="J304" s="43">
        <f t="shared" si="1"/>
        <v>0</v>
      </c>
      <c r="K304" s="5"/>
      <c r="L304" s="43">
        <f>L77/$L$222*100</f>
        <v>0</v>
      </c>
      <c r="M304" s="43">
        <f>M77/$M$222*100</f>
        <v>107.39008756950864</v>
      </c>
      <c r="N304" s="43">
        <f>N77/$N$222*100</f>
        <v>127.39891010961234</v>
      </c>
      <c r="O304" s="43">
        <f>O77/$O$222*100</f>
        <v>99.53214115256101</v>
      </c>
      <c r="P304" s="43">
        <f>P77/$P$222*100</f>
        <v>131.94517567140147</v>
      </c>
      <c r="Q304" s="43">
        <f>Q77/$Q$222*100</f>
        <v>61.710258195839472</v>
      </c>
      <c r="R304" s="43">
        <f>R77/$R$222*100</f>
        <v>92.321651777933653</v>
      </c>
      <c r="S304" s="43">
        <f>S77/$S$222*100</f>
        <v>109.52965468980496</v>
      </c>
      <c r="T304" s="43">
        <f>T77/$T$222*100</f>
        <v>93.078686003574262</v>
      </c>
      <c r="U304" s="43">
        <f>U77/$U$222*100</f>
        <v>78.783270275891724</v>
      </c>
      <c r="V304" s="43">
        <f>V77/$V$222*100</f>
        <v>83.028429758795824</v>
      </c>
      <c r="W304" s="43">
        <f>W77/$W$222*100</f>
        <v>105.9935285783898</v>
      </c>
    </row>
    <row r="305" spans="1:23" x14ac:dyDescent="0.25">
      <c r="A305" s="97"/>
      <c r="B305" s="97"/>
      <c r="C305" s="39" t="s">
        <v>41</v>
      </c>
      <c r="D305" s="43">
        <f>D78/$D$223*100</f>
        <v>0</v>
      </c>
      <c r="E305" s="43">
        <f>E78/$E$223*100</f>
        <v>101.59303172226306</v>
      </c>
      <c r="F305" s="43">
        <f>F78/$F$223*100</f>
        <v>95.471530981524168</v>
      </c>
      <c r="G305" s="43">
        <f>G78/$G$223*100</f>
        <v>55.89918591637344</v>
      </c>
      <c r="H305" s="43">
        <f>H78/$H$223*100</f>
        <v>111.45724838585076</v>
      </c>
      <c r="I305" s="43">
        <f>I78/$I$223*100</f>
        <v>0</v>
      </c>
      <c r="J305" s="43">
        <f t="shared" si="1"/>
        <v>0</v>
      </c>
      <c r="K305" s="5"/>
      <c r="L305" s="43">
        <f>L78/$L$223*100</f>
        <v>0</v>
      </c>
      <c r="M305" s="43">
        <f>M78/$M$223*100</f>
        <v>102.07868641959199</v>
      </c>
      <c r="N305" s="43">
        <f>N78/$N$223*100</f>
        <v>109.41312126882295</v>
      </c>
      <c r="O305" s="43">
        <f>O78/$O$223*100</f>
        <v>96.996186024230269</v>
      </c>
      <c r="P305" s="43">
        <f>P78/$P$223*100</f>
        <v>93.950594165209608</v>
      </c>
      <c r="Q305" s="43">
        <f>Q78/$Q$223*100</f>
        <v>57.23768189802724</v>
      </c>
      <c r="R305" s="43">
        <f>R78/$R$223*100</f>
        <v>131.33649800228463</v>
      </c>
      <c r="S305" s="43">
        <f>S78/$S$223*100</f>
        <v>113.98867703859264</v>
      </c>
      <c r="T305" s="43">
        <f>T78/$T$223*100</f>
        <v>83.718429557121993</v>
      </c>
      <c r="U305" s="43">
        <f>U78/$U$223*100</f>
        <v>79.574642934760604</v>
      </c>
      <c r="V305" s="43">
        <f>V78/$V$223*100</f>
        <v>73.887384820976493</v>
      </c>
      <c r="W305" s="43">
        <f>W78/$W$223*100</f>
        <v>179.44277855762277</v>
      </c>
    </row>
    <row r="306" spans="1:23" x14ac:dyDescent="0.25">
      <c r="A306" s="97"/>
      <c r="B306" s="97" t="str">
        <f>B300</f>
        <v>к средней по РСЯ на 01июля</v>
      </c>
      <c r="C306" s="39" t="s">
        <v>40</v>
      </c>
      <c r="D306" s="43">
        <f>D77/$D$224*100</f>
        <v>0</v>
      </c>
      <c r="E306" s="43">
        <f>E77/$E$224*100</f>
        <v>107.39806204802917</v>
      </c>
      <c r="F306" s="43">
        <f>F77/$F$224*100</f>
        <v>100.09027070990632</v>
      </c>
      <c r="G306" s="43">
        <f>G77/$G$224*100</f>
        <v>61.936083239874186</v>
      </c>
      <c r="H306" s="43">
        <f>H77/$H$224*100</f>
        <v>93.795753333276323</v>
      </c>
      <c r="I306" s="43">
        <f>I77/$I$224*100</f>
        <v>0</v>
      </c>
      <c r="J306" s="43">
        <f t="shared" si="1"/>
        <v>0</v>
      </c>
      <c r="K306" s="5"/>
      <c r="L306" s="43">
        <f>L77/$L$224*100</f>
        <v>0</v>
      </c>
      <c r="M306" s="43">
        <f>M77/$M$224*100</f>
        <v>104.70071190579553</v>
      </c>
      <c r="N306" s="43">
        <f>N77/$N$224*100</f>
        <v>116.99343847412263</v>
      </c>
      <c r="O306" s="43">
        <f>O77/$O$224*100</f>
        <v>91.415775328632478</v>
      </c>
      <c r="P306" s="43">
        <f>P77/$P$224*100</f>
        <v>111.33879670429853</v>
      </c>
      <c r="Q306" s="43">
        <f>Q77/$Q$224*100</f>
        <v>51.469545328708186</v>
      </c>
      <c r="R306" s="43">
        <f>R77/$R$224*100</f>
        <v>81.984970564225989</v>
      </c>
      <c r="S306" s="43">
        <f>S77/$S$224*100</f>
        <v>104.30679792321914</v>
      </c>
      <c r="T306" s="43">
        <f>T77/$T$224*100</f>
        <v>82.51602536744312</v>
      </c>
      <c r="U306" s="43">
        <f>U77/$U$224*100</f>
        <v>65.379055244137803</v>
      </c>
      <c r="V306" s="43">
        <f>V77/$V$224*100</f>
        <v>72.559633589855139</v>
      </c>
      <c r="W306" s="43">
        <f>W77/$W$224*100</f>
        <v>90.690500178283571</v>
      </c>
    </row>
    <row r="307" spans="1:23" x14ac:dyDescent="0.25">
      <c r="A307" s="113"/>
      <c r="B307" s="113"/>
      <c r="C307" s="44" t="s">
        <v>41</v>
      </c>
      <c r="D307" s="45">
        <f>D78/$D$224*100</f>
        <v>0</v>
      </c>
      <c r="E307" s="45">
        <f>E78/$E$224*100</f>
        <v>107.39806204802917</v>
      </c>
      <c r="F307" s="45">
        <f>F78/$F$224*100</f>
        <v>100.5279372229506</v>
      </c>
      <c r="G307" s="45">
        <f>G78/$G$224*100</f>
        <v>61.936083239874186</v>
      </c>
      <c r="H307" s="45">
        <f>H78/$H$224*100</f>
        <v>114.12916344852535</v>
      </c>
      <c r="I307" s="45">
        <f>I78/$I$224*100</f>
        <v>0</v>
      </c>
      <c r="J307" s="45">
        <f t="shared" si="1"/>
        <v>0</v>
      </c>
      <c r="K307" s="50"/>
      <c r="L307" s="45">
        <f>L78/$L$224*100</f>
        <v>0</v>
      </c>
      <c r="M307" s="45">
        <f>M78/$M$224*100</f>
        <v>104.70071190579553</v>
      </c>
      <c r="N307" s="45">
        <f>N78/$N$224*100</f>
        <v>118.8546977225746</v>
      </c>
      <c r="O307" s="45">
        <f>O78/$O$224*100</f>
        <v>105.60800960137924</v>
      </c>
      <c r="P307" s="45">
        <f>P78/$P$224*100</f>
        <v>111.33879670429853</v>
      </c>
      <c r="Q307" s="45">
        <f>Q78/$Q$224*100</f>
        <v>68.626060438277591</v>
      </c>
      <c r="R307" s="45">
        <f>R78/$R$224*100</f>
        <v>147.89542950194109</v>
      </c>
      <c r="S307" s="45">
        <f>S78/$S$224*100</f>
        <v>119.69632548566129</v>
      </c>
      <c r="T307" s="45">
        <f>T78/$T$224*100</f>
        <v>94.435006809407113</v>
      </c>
      <c r="U307" s="45">
        <f>U78/$U$224*100</f>
        <v>95.889281024735425</v>
      </c>
      <c r="V307" s="45">
        <f>V78/$V$224*100</f>
        <v>84.54774696557034</v>
      </c>
      <c r="W307" s="45">
        <f>W78/$W$224*100</f>
        <v>209.72178166228076</v>
      </c>
    </row>
    <row r="308" spans="1:23" x14ac:dyDescent="0.25">
      <c r="A308" s="112" t="s">
        <v>15</v>
      </c>
      <c r="B308" s="112" t="str">
        <f>B302</f>
        <v>На 01 июня 2023</v>
      </c>
      <c r="C308" s="46" t="s">
        <v>40</v>
      </c>
      <c r="D308" s="47">
        <f>D81/$D$219*100</f>
        <v>82.154824347141911</v>
      </c>
      <c r="E308" s="47">
        <f>E81/$E$219*100</f>
        <v>85.992253000016476</v>
      </c>
      <c r="F308" s="47">
        <f>F81/$F$219*100</f>
        <v>81.296379461113929</v>
      </c>
      <c r="G308" s="47">
        <f>G81/$G$219*100</f>
        <v>156.45095973984428</v>
      </c>
      <c r="H308" s="47">
        <f>H81/$H$219*100</f>
        <v>90.187716306432719</v>
      </c>
      <c r="I308" s="47">
        <f>I81/$I$219*100</f>
        <v>86.54426550433692</v>
      </c>
      <c r="J308" s="48">
        <f t="shared" si="1"/>
        <v>0</v>
      </c>
      <c r="K308" s="49"/>
      <c r="L308" s="47">
        <f>L81/$L$219*100</f>
        <v>0</v>
      </c>
      <c r="M308" s="47">
        <f>M81/$M$219*100</f>
        <v>87.669082400452481</v>
      </c>
      <c r="N308" s="47">
        <f>N81/$N$219*100</f>
        <v>80.940495563822296</v>
      </c>
      <c r="O308" s="47">
        <f>O81/$O$219*100</f>
        <v>94.78406458529966</v>
      </c>
      <c r="P308" s="47">
        <f>P81/$P$219*100</f>
        <v>86.40840618309737</v>
      </c>
      <c r="Q308" s="47">
        <f>Q81/$Q$219*100</f>
        <v>73.150370416881927</v>
      </c>
      <c r="R308" s="47">
        <f>R81/$R$219*100</f>
        <v>96.415084457943379</v>
      </c>
      <c r="S308" s="47">
        <f>S81/$S$219*100</f>
        <v>85.719744665634479</v>
      </c>
      <c r="T308" s="47">
        <f>T81/$T$219*100</f>
        <v>101.55016247476887</v>
      </c>
      <c r="U308" s="47">
        <f>U81/$U$219*100</f>
        <v>91.303632739277447</v>
      </c>
      <c r="V308" s="47">
        <f>V81/$V$219*100</f>
        <v>115.14659435749111</v>
      </c>
      <c r="W308" s="47">
        <f>W81/$W$219*100</f>
        <v>97.380455797501824</v>
      </c>
    </row>
    <row r="309" spans="1:23" x14ac:dyDescent="0.25">
      <c r="A309" s="97"/>
      <c r="B309" s="97"/>
      <c r="C309" s="39" t="s">
        <v>41</v>
      </c>
      <c r="D309" s="42">
        <f>D82/$D$220*100</f>
        <v>95.125556681813038</v>
      </c>
      <c r="E309" s="42">
        <f>E82/$E$220*100</f>
        <v>122.57653474415409</v>
      </c>
      <c r="F309" s="42">
        <f>F82/$F$220*100</f>
        <v>84.707369778469456</v>
      </c>
      <c r="G309" s="42">
        <f>G82/$G$220*100</f>
        <v>158.65482716274843</v>
      </c>
      <c r="H309" s="42">
        <f>H82/$H$220*100</f>
        <v>96.469564245649607</v>
      </c>
      <c r="I309" s="42">
        <f>I82/$I$220*100</f>
        <v>87.479818351531506</v>
      </c>
      <c r="J309" s="43">
        <f t="shared" si="1"/>
        <v>0</v>
      </c>
      <c r="K309" s="5"/>
      <c r="L309" s="42">
        <f>L82/$L$220*100</f>
        <v>0</v>
      </c>
      <c r="M309" s="42">
        <f>M82/$M$220*100</f>
        <v>94.42367613271081</v>
      </c>
      <c r="N309" s="42">
        <f>N82/$N$220*100</f>
        <v>99.960549379569329</v>
      </c>
      <c r="O309" s="42">
        <f>O82/$O$220*100</f>
        <v>83.034034959800096</v>
      </c>
      <c r="P309" s="42">
        <f>P82/$P$220*100</f>
        <v>59.483754724658297</v>
      </c>
      <c r="Q309" s="42">
        <f>Q82/$Q$220*100</f>
        <v>83.097663031216598</v>
      </c>
      <c r="R309" s="42">
        <f>R82/$R$220*100</f>
        <v>143.90339758177808</v>
      </c>
      <c r="S309" s="42">
        <f>S82/$S$220*100</f>
        <v>88.587845977585303</v>
      </c>
      <c r="T309" s="42">
        <f>T82/$T$220*100</f>
        <v>95.432395455065802</v>
      </c>
      <c r="U309" s="42">
        <f>U82/$U$220*100</f>
        <v>97.956120787854545</v>
      </c>
      <c r="V309" s="42">
        <f>V82/$V$220*100</f>
        <v>186.17493026688726</v>
      </c>
      <c r="W309" s="42">
        <f>W82/$W$220*100</f>
        <v>155.03588684901831</v>
      </c>
    </row>
    <row r="310" spans="1:23" x14ac:dyDescent="0.25">
      <c r="A310" s="97"/>
      <c r="B310" s="97" t="str">
        <f>B304</f>
        <v>На 01 июля 2023</v>
      </c>
      <c r="C310" s="39" t="s">
        <v>40</v>
      </c>
      <c r="D310" s="43">
        <f>D83/$D$222*100</f>
        <v>85.105749869894225</v>
      </c>
      <c r="E310" s="43">
        <f>E83/$E$222*100</f>
        <v>132.72952309564158</v>
      </c>
      <c r="F310" s="43">
        <f>F83/$F$222*100</f>
        <v>79.1040477161295</v>
      </c>
      <c r="G310" s="43">
        <f>G83/$G$222*100</f>
        <v>153.43402102765609</v>
      </c>
      <c r="H310" s="43">
        <f>H83/$H$222*100</f>
        <v>91.352923945415242</v>
      </c>
      <c r="I310" s="43">
        <f>I83/$I$222*100</f>
        <v>86.625109856551887</v>
      </c>
      <c r="J310" s="43">
        <f t="shared" si="1"/>
        <v>83.834653941078741</v>
      </c>
      <c r="K310" s="5"/>
      <c r="L310" s="43">
        <f>L83/$L$222*100</f>
        <v>0</v>
      </c>
      <c r="M310" s="43">
        <f>M83/$M$222*100</f>
        <v>87.417442694471546</v>
      </c>
      <c r="N310" s="43">
        <f>N83/$N$222*100</f>
        <v>79.624318818507717</v>
      </c>
      <c r="O310" s="43">
        <f>O83/$O$222*100</f>
        <v>94.811727486225521</v>
      </c>
      <c r="P310" s="43">
        <f>P83/$P$222*100</f>
        <v>95.163052145500245</v>
      </c>
      <c r="Q310" s="43">
        <f>Q83/$Q$222*100</f>
        <v>69.938292621951405</v>
      </c>
      <c r="R310" s="43">
        <f>R83/$R$222*100</f>
        <v>100.56216229971595</v>
      </c>
      <c r="S310" s="43">
        <f>S83/$S$222*100</f>
        <v>87.384314670554772</v>
      </c>
      <c r="T310" s="43">
        <f>T83/$T$222*100</f>
        <v>95.829678278791008</v>
      </c>
      <c r="U310" s="43">
        <f>U83/$U$222*100</f>
        <v>94.539924331070083</v>
      </c>
      <c r="V310" s="43">
        <f>V83/$V$222*100</f>
        <v>112.77426720281657</v>
      </c>
      <c r="W310" s="43">
        <f>W83/$W$222*100</f>
        <v>96.851586738503656</v>
      </c>
    </row>
    <row r="311" spans="1:23" x14ac:dyDescent="0.25">
      <c r="A311" s="97"/>
      <c r="B311" s="97"/>
      <c r="C311" s="39" t="s">
        <v>41</v>
      </c>
      <c r="D311" s="43">
        <f>D84/$D$223*100</f>
        <v>95.587352486889216</v>
      </c>
      <c r="E311" s="43">
        <f>E84/$E$223*100</f>
        <v>131.1390627105543</v>
      </c>
      <c r="F311" s="43">
        <f>F84/$F$223*100</f>
        <v>82.701999458860698</v>
      </c>
      <c r="G311" s="43">
        <f>G84/$G$223*100</f>
        <v>164.35901525181777</v>
      </c>
      <c r="H311" s="43">
        <f>H84/$H$223*100</f>
        <v>94.231789755743705</v>
      </c>
      <c r="I311" s="43">
        <f>I84/$I$223*100</f>
        <v>88.353811715476766</v>
      </c>
      <c r="J311" s="43">
        <f t="shared" si="1"/>
        <v>93.534531256575463</v>
      </c>
      <c r="K311" s="5"/>
      <c r="L311" s="43">
        <f>L84/$L$223*100</f>
        <v>0</v>
      </c>
      <c r="M311" s="43">
        <f>M84/$M$223*100</f>
        <v>92.357884364249472</v>
      </c>
      <c r="N311" s="43">
        <f>N84/$N$223*100</f>
        <v>99.132693767054334</v>
      </c>
      <c r="O311" s="43">
        <f>O84/$O$223*100</f>
        <v>83.382686231355848</v>
      </c>
      <c r="P311" s="43">
        <f>P84/$P$223*100</f>
        <v>67.760153004081474</v>
      </c>
      <c r="Q311" s="43">
        <f>Q84/$Q$223*100</f>
        <v>82.99463875213948</v>
      </c>
      <c r="R311" s="43">
        <f>R84/$R$223*100</f>
        <v>144.28951055266091</v>
      </c>
      <c r="S311" s="43">
        <f>S84/$S$223*100</f>
        <v>99.875793214766873</v>
      </c>
      <c r="T311" s="43">
        <f>T84/$T$223*100</f>
        <v>89.408031565858437</v>
      </c>
      <c r="U311" s="43">
        <f>U84/$U$223*100</f>
        <v>90.425730607682496</v>
      </c>
      <c r="V311" s="43">
        <f>V84/$V$223*100</f>
        <v>143.36358248846187</v>
      </c>
      <c r="W311" s="43">
        <f>W84/$W$223*100</f>
        <v>126.09492547292412</v>
      </c>
    </row>
    <row r="312" spans="1:23" x14ac:dyDescent="0.25">
      <c r="A312" s="97"/>
      <c r="B312" s="97" t="str">
        <f>B306</f>
        <v>к средней по РСЯ на 01июля</v>
      </c>
      <c r="C312" s="39" t="s">
        <v>40</v>
      </c>
      <c r="D312" s="43">
        <f>D83/$D$224*100</f>
        <v>83.155146050941482</v>
      </c>
      <c r="E312" s="43">
        <f>E83/$E$224*100</f>
        <v>125.55528836550174</v>
      </c>
      <c r="F312" s="43">
        <f>F83/$F$224*100</f>
        <v>75.125231362752572</v>
      </c>
      <c r="G312" s="43">
        <f>G83/$G$224*100</f>
        <v>138.47883848425161</v>
      </c>
      <c r="H312" s="43">
        <f>H83/$H$224*100</f>
        <v>89.214230853012253</v>
      </c>
      <c r="I312" s="43">
        <f>I83/$I$224*100</f>
        <v>79.355617796748717</v>
      </c>
      <c r="J312" s="43">
        <f t="shared" si="1"/>
        <v>90.070289358183771</v>
      </c>
      <c r="K312" s="5"/>
      <c r="L312" s="43">
        <f>L83/$L$224*100</f>
        <v>0</v>
      </c>
      <c r="M312" s="43">
        <f>M83/$M$224*100</f>
        <v>85.228243036594591</v>
      </c>
      <c r="N312" s="43">
        <f>N83/$N$224*100</f>
        <v>73.120899046326642</v>
      </c>
      <c r="O312" s="43">
        <f>O83/$O$224*100</f>
        <v>87.080288618681109</v>
      </c>
      <c r="P312" s="43">
        <f>P83/$P$224*100</f>
        <v>80.301077039567019</v>
      </c>
      <c r="Q312" s="43">
        <f>Q83/$Q$224*100</f>
        <v>58.332151372535947</v>
      </c>
      <c r="R312" s="43">
        <f>R83/$R$224*100</f>
        <v>89.302842369504859</v>
      </c>
      <c r="S312" s="43">
        <f>S83/$S$224*100</f>
        <v>83.217445337650233</v>
      </c>
      <c r="T312" s="43">
        <f>T83/$T$224*100</f>
        <v>84.95483233941421</v>
      </c>
      <c r="U312" s="43">
        <f>U83/$U$224*100</f>
        <v>78.454866292965349</v>
      </c>
      <c r="V312" s="43">
        <f>V83/$V$224*100</f>
        <v>98.554911015090184</v>
      </c>
      <c r="W312" s="43">
        <f>W83/$W$224*100</f>
        <v>82.868444537906612</v>
      </c>
    </row>
    <row r="313" spans="1:23" x14ac:dyDescent="0.25">
      <c r="A313" s="113"/>
      <c r="B313" s="113"/>
      <c r="C313" s="44" t="s">
        <v>41</v>
      </c>
      <c r="D313" s="45">
        <f>D84/$D$224*100</f>
        <v>97.829583589342917</v>
      </c>
      <c r="E313" s="45">
        <f>E84/$E$224*100</f>
        <v>138.63235455372399</v>
      </c>
      <c r="F313" s="45">
        <f>F84/$F$224*100</f>
        <v>87.082100018085569</v>
      </c>
      <c r="G313" s="45">
        <f>G84/$G$224*100</f>
        <v>182.10915745874186</v>
      </c>
      <c r="H313" s="45">
        <f>H84/$H$224*100</f>
        <v>96.490766556961063</v>
      </c>
      <c r="I313" s="45">
        <f>I84/$I$224*100</f>
        <v>96.447597014509981</v>
      </c>
      <c r="J313" s="45">
        <f t="shared" si="1"/>
        <v>93.534531256575463</v>
      </c>
      <c r="K313" s="50"/>
      <c r="L313" s="45">
        <f>L84/$L$224*100</f>
        <v>0</v>
      </c>
      <c r="M313" s="45">
        <f>M84/$M$224*100</f>
        <v>94.73021824851881</v>
      </c>
      <c r="N313" s="45">
        <f>N84/$N$224*100</f>
        <v>107.68714223186286</v>
      </c>
      <c r="O313" s="45">
        <f>O84/$O$224*100</f>
        <v>90.785832815220729</v>
      </c>
      <c r="P313" s="45">
        <f>P84/$P$224*100</f>
        <v>80.301077039567019</v>
      </c>
      <c r="Q313" s="45">
        <f>Q84/$Q$224*100</f>
        <v>99.50778763550251</v>
      </c>
      <c r="R313" s="45">
        <f>R84/$R$224*100</f>
        <v>162.48156042229357</v>
      </c>
      <c r="S313" s="45">
        <f>S84/$S$224*100</f>
        <v>104.87678042553182</v>
      </c>
      <c r="T313" s="45">
        <f>T84/$T$224*100</f>
        <v>100.8529198935416</v>
      </c>
      <c r="U313" s="45">
        <f>U84/$U$224*100</f>
        <v>108.965092073563</v>
      </c>
      <c r="V313" s="45">
        <f>V84/$V$224*100</f>
        <v>164.04786724662901</v>
      </c>
      <c r="W313" s="45">
        <f>W84/$W$224*100</f>
        <v>147.37206278971081</v>
      </c>
    </row>
    <row r="314" spans="1:23" x14ac:dyDescent="0.25">
      <c r="A314" s="112" t="s">
        <v>16</v>
      </c>
      <c r="B314" s="112" t="str">
        <f>B308</f>
        <v>На 01 июня 2023</v>
      </c>
      <c r="C314" s="46" t="s">
        <v>40</v>
      </c>
      <c r="D314" s="47">
        <f>D87/$D$219*100</f>
        <v>109.10663662020939</v>
      </c>
      <c r="E314" s="47">
        <f>E87/$E$219*100</f>
        <v>116.08954155002225</v>
      </c>
      <c r="F314" s="47">
        <f>F87/$F$219*100</f>
        <v>90.170623885773068</v>
      </c>
      <c r="G314" s="47">
        <f>G87/$G$219*100</f>
        <v>63.919861290970623</v>
      </c>
      <c r="H314" s="47">
        <f>H87/$H$219*100</f>
        <v>102.78652344045844</v>
      </c>
      <c r="I314" s="47">
        <f>I87/$I$219*100</f>
        <v>104.22592467199223</v>
      </c>
      <c r="J314" s="48">
        <f t="shared" si="1"/>
        <v>37.219814956320249</v>
      </c>
      <c r="K314" s="49"/>
      <c r="L314" s="47">
        <f>L87/$L$219*100</f>
        <v>0</v>
      </c>
      <c r="M314" s="47">
        <f>M87/$M$219*100</f>
        <v>93.057021683247427</v>
      </c>
      <c r="N314" s="47">
        <f>N87/$N$219*100</f>
        <v>98.011581900919339</v>
      </c>
      <c r="O314" s="47">
        <f>O87/$O$219*100</f>
        <v>106.98499204787547</v>
      </c>
      <c r="P314" s="47">
        <f>P87/$P$219*100</f>
        <v>286.40988566307561</v>
      </c>
      <c r="Q314" s="47">
        <f>Q87/$Q$219*100</f>
        <v>108.21951858732825</v>
      </c>
      <c r="R314" s="47">
        <f>R87/$R$219*100</f>
        <v>87.13168918299283</v>
      </c>
      <c r="S314" s="47">
        <f>S87/$S$219*100</f>
        <v>96.713451778695571</v>
      </c>
      <c r="T314" s="47">
        <f>T87/$T$219*100</f>
        <v>81.09984915964705</v>
      </c>
      <c r="U314" s="47">
        <f>U87/$U$219*100</f>
        <v>91.937685744411311</v>
      </c>
      <c r="V314" s="47">
        <f>V87/$V$219*100</f>
        <v>97.67556819697549</v>
      </c>
      <c r="W314" s="47">
        <f>W87/$W$219*100</f>
        <v>107.57143372979854</v>
      </c>
    </row>
    <row r="315" spans="1:23" x14ac:dyDescent="0.25">
      <c r="A315" s="97"/>
      <c r="B315" s="97"/>
      <c r="C315" s="39" t="s">
        <v>41</v>
      </c>
      <c r="D315" s="42">
        <f>D88/$D$220*100</f>
        <v>111.16214011242202</v>
      </c>
      <c r="E315" s="42">
        <f>E88/$E$220*100</f>
        <v>111.71179643728588</v>
      </c>
      <c r="F315" s="42">
        <f>F88/$F$220*100</f>
        <v>102.11846490340149</v>
      </c>
      <c r="G315" s="42">
        <f>G88/$G$220*100</f>
        <v>57.214897045566147</v>
      </c>
      <c r="H315" s="42">
        <f>H88/$H$220*100</f>
        <v>100.32834681547558</v>
      </c>
      <c r="I315" s="42">
        <f>I88/$I$220*100</f>
        <v>179.85038604128155</v>
      </c>
      <c r="J315" s="43">
        <f t="shared" si="1"/>
        <v>34.642418983916833</v>
      </c>
      <c r="K315" s="5"/>
      <c r="L315" s="42">
        <f>L88/$L$220*100</f>
        <v>0</v>
      </c>
      <c r="M315" s="42">
        <f>M88/$M$220*100</f>
        <v>88.295584658440774</v>
      </c>
      <c r="N315" s="42">
        <f>N88/$N$220*100</f>
        <v>90.334718698573766</v>
      </c>
      <c r="O315" s="42">
        <f>O88/$O$220*100</f>
        <v>102.35215737901888</v>
      </c>
      <c r="P315" s="42">
        <f>P88/$P$220*100</f>
        <v>215.31114139942326</v>
      </c>
      <c r="Q315" s="42">
        <f>Q88/$Q$220*100</f>
        <v>72.06573190465852</v>
      </c>
      <c r="R315" s="42">
        <f>R88/$R$220*100</f>
        <v>71.655104001980035</v>
      </c>
      <c r="S315" s="42">
        <f>S88/$S$220*100</f>
        <v>91.051695443836877</v>
      </c>
      <c r="T315" s="42">
        <f>T88/$T$220*100</f>
        <v>80.215266216139852</v>
      </c>
      <c r="U315" s="42">
        <f>U88/$U$220*100</f>
        <v>73.467090590890905</v>
      </c>
      <c r="V315" s="42">
        <f>V88/$V$220*100</f>
        <v>151.23218809967872</v>
      </c>
      <c r="W315" s="42">
        <f>W88/$W$220*100</f>
        <v>81.98109774289</v>
      </c>
    </row>
    <row r="316" spans="1:23" x14ac:dyDescent="0.25">
      <c r="A316" s="97"/>
      <c r="B316" s="97" t="str">
        <f>B310</f>
        <v>На 01 июля 2023</v>
      </c>
      <c r="C316" s="39" t="s">
        <v>40</v>
      </c>
      <c r="D316" s="43">
        <f>D89/$D$222*100</f>
        <v>108.59326809379151</v>
      </c>
      <c r="E316" s="43">
        <f>E89/$E$222*100</f>
        <v>115.78098399265966</v>
      </c>
      <c r="F316" s="43">
        <f>F89/$F$222*100</f>
        <v>87.738979050908199</v>
      </c>
      <c r="G316" s="43">
        <f>G89/$G$222*100</f>
        <v>62.687255851367709</v>
      </c>
      <c r="H316" s="43">
        <f>H89/$H$222*100</f>
        <v>103.24688432451677</v>
      </c>
      <c r="I316" s="43">
        <f>I89/$I$222*100</f>
        <v>104.32328614724433</v>
      </c>
      <c r="J316" s="43">
        <f t="shared" si="1"/>
        <v>89.377440978505433</v>
      </c>
      <c r="K316" s="5"/>
      <c r="L316" s="43">
        <f>L89/$L$222*100</f>
        <v>0</v>
      </c>
      <c r="M316" s="43">
        <f>M89/$M$222*100</f>
        <v>92.789916782241718</v>
      </c>
      <c r="N316" s="43">
        <f>N89/$N$222*100</f>
        <v>96.417811514774783</v>
      </c>
      <c r="O316" s="43">
        <f>O89/$O$222*100</f>
        <v>107.0162158115801</v>
      </c>
      <c r="P316" s="43">
        <f>P89/$P$222*100</f>
        <v>315.42809419014128</v>
      </c>
      <c r="Q316" s="43">
        <f>Q89/$Q$222*100</f>
        <v>103.46753290835751</v>
      </c>
      <c r="R316" s="43">
        <f>R89/$R$222*100</f>
        <v>88.355033153889309</v>
      </c>
      <c r="S316" s="43">
        <f>S89/$S$222*100</f>
        <v>96.565652937995253</v>
      </c>
      <c r="T316" s="43">
        <f>T89/$T$222*100</f>
        <v>76.531364047383278</v>
      </c>
      <c r="U316" s="43">
        <f>U89/$U$222*100</f>
        <v>95.196451583369182</v>
      </c>
      <c r="V316" s="43">
        <f>V89/$V$222*100</f>
        <v>95.663190809047364</v>
      </c>
      <c r="W316" s="43">
        <f>W89/$W$222*100</f>
        <v>106.98721790881218</v>
      </c>
    </row>
    <row r="317" spans="1:23" x14ac:dyDescent="0.25">
      <c r="A317" s="97"/>
      <c r="B317" s="97"/>
      <c r="C317" s="39" t="s">
        <v>41</v>
      </c>
      <c r="D317" s="43">
        <f>D90/$D$223*100</f>
        <v>111.70178699363728</v>
      </c>
      <c r="E317" s="43">
        <f>E90/$E$223*100</f>
        <v>109.90684996572162</v>
      </c>
      <c r="F317" s="43">
        <f>F90/$F$223*100</f>
        <v>99.700902663694905</v>
      </c>
      <c r="G317" s="43">
        <f>G90/$G$223*100</f>
        <v>59.271969875186784</v>
      </c>
      <c r="H317" s="43">
        <f>H90/$H$223*100</f>
        <v>100.28520435336301</v>
      </c>
      <c r="I317" s="43">
        <f>I90/$I$223*100</f>
        <v>181.64723526736734</v>
      </c>
      <c r="J317" s="43">
        <f t="shared" si="1"/>
        <v>105.01849314974388</v>
      </c>
      <c r="K317" s="5"/>
      <c r="L317" s="43">
        <f>L90/$L$223*100</f>
        <v>0</v>
      </c>
      <c r="M317" s="43">
        <f>M90/$M$223*100</f>
        <v>88.739528794547013</v>
      </c>
      <c r="N317" s="43">
        <f>N90/$N$223*100</f>
        <v>89.586582515412076</v>
      </c>
      <c r="O317" s="43">
        <f>O90/$O$223*100</f>
        <v>102.78192343620189</v>
      </c>
      <c r="P317" s="43">
        <f>P90/$P$223*100</f>
        <v>245.26891337376236</v>
      </c>
      <c r="Q317" s="43">
        <f>Q90/$Q$223*100</f>
        <v>71.976384986769233</v>
      </c>
      <c r="R317" s="43">
        <f>R90/$R$223*100</f>
        <v>71.84736468206161</v>
      </c>
      <c r="S317" s="43">
        <f>S90/$S$223*100</f>
        <v>89.263990185697892</v>
      </c>
      <c r="T317" s="43">
        <f>T90/$T$223*100</f>
        <v>75.151514532538826</v>
      </c>
      <c r="U317" s="43">
        <f>U90/$U$223*100</f>
        <v>74.601227751338058</v>
      </c>
      <c r="V317" s="43">
        <f>V90/$V$223*100</f>
        <v>149.15326562741899</v>
      </c>
      <c r="W317" s="43">
        <f>W90/$W$223*100</f>
        <v>84.629094211635618</v>
      </c>
    </row>
    <row r="318" spans="1:23" x14ac:dyDescent="0.25">
      <c r="A318" s="97"/>
      <c r="B318" s="97" t="str">
        <f>B312</f>
        <v>к средней по РСЯ на 01июля</v>
      </c>
      <c r="C318" s="39" t="s">
        <v>40</v>
      </c>
      <c r="D318" s="43">
        <f>D89/$D$224*100</f>
        <v>106.1043358679415</v>
      </c>
      <c r="E318" s="43">
        <f>E89/$E$224*100</f>
        <v>109.52284385113767</v>
      </c>
      <c r="F318" s="43">
        <f>F89/$F$224*100</f>
        <v>83.325838449947938</v>
      </c>
      <c r="G318" s="43">
        <f>G89/$G$224*100</f>
        <v>56.577141887572665</v>
      </c>
      <c r="H318" s="43">
        <f>H89/$H$224*100</f>
        <v>100.8297378470935</v>
      </c>
      <c r="I318" s="43">
        <f>I89/$I$224*100</f>
        <v>95.568580940453685</v>
      </c>
      <c r="J318" s="43">
        <f t="shared" si="1"/>
        <v>89.377440978505433</v>
      </c>
      <c r="K318" s="5"/>
      <c r="L318" s="43">
        <f>L89/$L$224*100</f>
        <v>0</v>
      </c>
      <c r="M318" s="43">
        <f>M89/$M$224*100</f>
        <v>90.466173970591583</v>
      </c>
      <c r="N318" s="43">
        <f>N89/$N$224*100</f>
        <v>88.542761390642795</v>
      </c>
      <c r="O318" s="43">
        <f>O89/$O$224*100</f>
        <v>98.289559813213472</v>
      </c>
      <c r="P318" s="43">
        <f>P89/$P$224*100</f>
        <v>266.16649131092436</v>
      </c>
      <c r="Q318" s="43">
        <f>Q89/$Q$224*100</f>
        <v>86.297271001134064</v>
      </c>
      <c r="R318" s="43">
        <f>R89/$R$224*100</f>
        <v>78.462469559651083</v>
      </c>
      <c r="S318" s="43">
        <f>S89/$S$224*100</f>
        <v>91.960976923126637</v>
      </c>
      <c r="T318" s="43">
        <f>T89/$T$224*100</f>
        <v>67.846509746564337</v>
      </c>
      <c r="U318" s="43">
        <f>U89/$U$224*100</f>
        <v>78.999691753333167</v>
      </c>
      <c r="V318" s="43">
        <f>V89/$V$224*100</f>
        <v>83.601316962224388</v>
      </c>
      <c r="W318" s="43">
        <f>W89/$W$224*100</f>
        <v>91.540723617454972</v>
      </c>
    </row>
    <row r="319" spans="1:23" x14ac:dyDescent="0.25">
      <c r="A319" s="113"/>
      <c r="B319" s="113"/>
      <c r="C319" s="44" t="s">
        <v>41</v>
      </c>
      <c r="D319" s="45">
        <f>D90/$D$224*100</f>
        <v>114.32202088944629</v>
      </c>
      <c r="E319" s="45">
        <f>E90/$E$224*100</f>
        <v>116.1869322336143</v>
      </c>
      <c r="F319" s="45">
        <f>F90/$F$224*100</f>
        <v>104.98130679382368</v>
      </c>
      <c r="G319" s="45">
        <f>G90/$G$224*100</f>
        <v>65.673114908558787</v>
      </c>
      <c r="H319" s="45">
        <f>H90/$H$224*100</f>
        <v>102.68929697143598</v>
      </c>
      <c r="I319" s="45">
        <f>I90/$I$224*100</f>
        <v>198.28730652033749</v>
      </c>
      <c r="J319" s="45">
        <f t="shared" si="1"/>
        <v>105.01849314974388</v>
      </c>
      <c r="K319" s="50"/>
      <c r="L319" s="45">
        <f>L90/$L$224*100</f>
        <v>0</v>
      </c>
      <c r="M319" s="45">
        <f>M90/$M$224*100</f>
        <v>91.01892045106365</v>
      </c>
      <c r="N319" s="45">
        <f>N90/$N$224*100</f>
        <v>97.317269276202012</v>
      </c>
      <c r="O319" s="45">
        <f>O90/$O$224*100</f>
        <v>111.90743473549658</v>
      </c>
      <c r="P319" s="45">
        <f>P90/$P$224*100</f>
        <v>290.66283110445517</v>
      </c>
      <c r="Q319" s="45">
        <f>Q90/$Q$224*100</f>
        <v>86.297271001134064</v>
      </c>
      <c r="R319" s="45">
        <f>R90/$R$224*100</f>
        <v>80.905894552261145</v>
      </c>
      <c r="S319" s="45">
        <f>S90/$S$224*100</f>
        <v>93.733622505319047</v>
      </c>
      <c r="T319" s="45">
        <f>T90/$T$224*100</f>
        <v>84.77146339415323</v>
      </c>
      <c r="U319" s="45">
        <f>U90/$U$224*100</f>
        <v>89.89620096068947</v>
      </c>
      <c r="V319" s="45">
        <f>V90/$V$224*100</f>
        <v>170.67287727005055</v>
      </c>
      <c r="W319" s="45">
        <f>W90/$W$224*100</f>
        <v>98.909326756940516</v>
      </c>
    </row>
    <row r="320" spans="1:23" x14ac:dyDescent="0.25">
      <c r="A320" s="112" t="s">
        <v>17</v>
      </c>
      <c r="B320" s="112" t="str">
        <f>B314</f>
        <v>На 01 июня 2023</v>
      </c>
      <c r="C320" s="46" t="s">
        <v>40</v>
      </c>
      <c r="D320" s="47">
        <f>D93/$D$219*100</f>
        <v>88.861340620377987</v>
      </c>
      <c r="E320" s="47">
        <f>E93/$E$219*100</f>
        <v>81.754063387872804</v>
      </c>
      <c r="F320" s="47">
        <f>F93/$F$219*100</f>
        <v>86.911444709178852</v>
      </c>
      <c r="G320" s="47">
        <f>G93/$G$219*100</f>
        <v>58.937005381448195</v>
      </c>
      <c r="H320" s="47">
        <f>H93/$H$219*100</f>
        <v>97.198106019327696</v>
      </c>
      <c r="I320" s="47">
        <f>I93/$I$219*100</f>
        <v>103.40930185902823</v>
      </c>
      <c r="J320" s="48">
        <f t="shared" si="1"/>
        <v>34.642418983916833</v>
      </c>
      <c r="K320" s="49"/>
      <c r="L320" s="47">
        <f>L93/$L$219*100</f>
        <v>124.76282119982531</v>
      </c>
      <c r="M320" s="47">
        <f>M93/$M$219*100</f>
        <v>95.195952353301706</v>
      </c>
      <c r="N320" s="47">
        <f>N93/$N$219*100</f>
        <v>97.128594676586744</v>
      </c>
      <c r="O320" s="47">
        <f>O93/$O$219*100</f>
        <v>116.96756906271023</v>
      </c>
      <c r="P320" s="47">
        <f>P93/$P$219*100</f>
        <v>63.786879620556157</v>
      </c>
      <c r="Q320" s="47">
        <f>Q93/$Q$219*100</f>
        <v>77.453333382580865</v>
      </c>
      <c r="R320" s="47">
        <f>R93/$R$219*100</f>
        <v>77.132067566354706</v>
      </c>
      <c r="S320" s="47">
        <f>S93/$S$219*100</f>
        <v>88.381252821686346</v>
      </c>
      <c r="T320" s="47">
        <f>T93/$T$219*100</f>
        <v>120.55382983190779</v>
      </c>
      <c r="U320" s="47">
        <f>U93/$U$219*100</f>
        <v>114.1295409240968</v>
      </c>
      <c r="V320" s="47">
        <f>V93/$V$219*100</f>
        <v>110.57611493997226</v>
      </c>
      <c r="W320" s="47">
        <f>W93/$W$219*100</f>
        <v>97.247240399694036</v>
      </c>
    </row>
    <row r="321" spans="1:23" x14ac:dyDescent="0.25">
      <c r="A321" s="97"/>
      <c r="B321" s="97"/>
      <c r="C321" s="39" t="s">
        <v>41</v>
      </c>
      <c r="D321" s="42">
        <f>D94/$D$220*100</f>
        <v>95.521913167987265</v>
      </c>
      <c r="E321" s="42">
        <f>E94/$E$220*100</f>
        <v>118.86209429736152</v>
      </c>
      <c r="F321" s="42">
        <f>F94/$F$220*100</f>
        <v>113.45520770846815</v>
      </c>
      <c r="G321" s="42">
        <f>G94/$G$220*100</f>
        <v>154.52319103871852</v>
      </c>
      <c r="H321" s="42">
        <f>H94/$H$220*100</f>
        <v>96.741948897637315</v>
      </c>
      <c r="I321" s="42">
        <f>I94/$I$220*100</f>
        <v>98.553213079573467</v>
      </c>
      <c r="J321" s="43">
        <f t="shared" si="1"/>
        <v>34.642418983916833</v>
      </c>
      <c r="K321" s="5"/>
      <c r="L321" s="42">
        <f>L94/$L$220*100</f>
        <v>131.62636877027637</v>
      </c>
      <c r="M321" s="42">
        <f>M94/$M$220*100</f>
        <v>103.92221791782936</v>
      </c>
      <c r="N321" s="42">
        <f>N94/$N$220*100</f>
        <v>103.662791949183</v>
      </c>
      <c r="O321" s="42">
        <f>O94/$O$220*100</f>
        <v>135.56577136293893</v>
      </c>
      <c r="P321" s="42">
        <f>P94/$P$220*100</f>
        <v>120.97257983329386</v>
      </c>
      <c r="Q321" s="42">
        <f>Q94/$Q$220*100</f>
        <v>286.5436656248848</v>
      </c>
      <c r="R321" s="42">
        <f>R94/$R$220*100</f>
        <v>129.62290774541842</v>
      </c>
      <c r="S321" s="42">
        <f>S94/$S$220*100</f>
        <v>89.972031070985068</v>
      </c>
      <c r="T321" s="42">
        <f>T94/$T$220*100</f>
        <v>173.5134462819378</v>
      </c>
      <c r="U321" s="42">
        <f>U94/$U$220*100</f>
        <v>302.77346425336862</v>
      </c>
      <c r="V321" s="42">
        <f>V94/$V$220*100</f>
        <v>167.72516240260117</v>
      </c>
      <c r="W321" s="42">
        <f>W94/$W$220*100</f>
        <v>394.63680288841027</v>
      </c>
    </row>
    <row r="322" spans="1:23" x14ac:dyDescent="0.25">
      <c r="A322" s="97"/>
      <c r="B322" s="97" t="str">
        <f>B316</f>
        <v>На 01 июля 2023</v>
      </c>
      <c r="C322" s="39" t="s">
        <v>40</v>
      </c>
      <c r="D322" s="43">
        <f>D95/$D$222*100</f>
        <v>90.946340547239913</v>
      </c>
      <c r="E322" s="43">
        <f>E95/$E$222*100</f>
        <v>86.784688177919506</v>
      </c>
      <c r="F322" s="43">
        <f>F95/$F$222*100</f>
        <v>99.533321300475251</v>
      </c>
      <c r="G322" s="43">
        <f>G95/$G$222*100</f>
        <v>168.14687235907516</v>
      </c>
      <c r="H322" s="43">
        <f>H95/$H$222*100</f>
        <v>96.967322396227217</v>
      </c>
      <c r="I322" s="43">
        <f>I95/$I$222*100</f>
        <v>95.065505175908228</v>
      </c>
      <c r="J322" s="43">
        <f t="shared" si="1"/>
        <v>91.455986117540448</v>
      </c>
      <c r="K322" s="5"/>
      <c r="L322" s="43">
        <f>L95/$L$222*100</f>
        <v>124.69170622447065</v>
      </c>
      <c r="M322" s="43">
        <f>M95/$M$222*100</f>
        <v>96.56954679373834</v>
      </c>
      <c r="N322" s="43">
        <f>N95/$N$222*100</f>
        <v>99.892327245036967</v>
      </c>
      <c r="O322" s="43">
        <f>O95/$O$222*100</f>
        <v>100.86353987896332</v>
      </c>
      <c r="P322" s="43">
        <f>P95/$P$222*100</f>
        <v>105.85552991465758</v>
      </c>
      <c r="Q322" s="43">
        <f>Q95/$Q$222*100</f>
        <v>94.622395900287188</v>
      </c>
      <c r="R322" s="43">
        <f>R95/$R$222*100</f>
        <v>99.863813950412364</v>
      </c>
      <c r="S322" s="43">
        <f>S95/$S$222*100</f>
        <v>96.06289386728794</v>
      </c>
      <c r="T322" s="43">
        <f>T95/$T$222*100</f>
        <v>95.147101248098124</v>
      </c>
      <c r="U322" s="43">
        <f>U95/$U$222*100</f>
        <v>89.287706312677301</v>
      </c>
      <c r="V322" s="43">
        <f>V95/$V$222*100</f>
        <v>101.07808840201231</v>
      </c>
      <c r="W322" s="43">
        <f>W95/$W$222*100</f>
        <v>99.368933042240428</v>
      </c>
    </row>
    <row r="323" spans="1:23" x14ac:dyDescent="0.25">
      <c r="A323" s="97"/>
      <c r="B323" s="97"/>
      <c r="C323" s="39" t="s">
        <v>41</v>
      </c>
      <c r="D323" s="43">
        <f>D96/$D$223*100</f>
        <v>95.587352486889216</v>
      </c>
      <c r="E323" s="43">
        <f>E96/$E$223*100</f>
        <v>116.94161924864812</v>
      </c>
      <c r="F323" s="43">
        <f>F96/$F$223*100</f>
        <v>130.48061572654447</v>
      </c>
      <c r="G323" s="43">
        <f>G96/$G$223*100</f>
        <v>140.38999219426103</v>
      </c>
      <c r="H323" s="43">
        <f>H96/$H$223*100</f>
        <v>94.11380716238682</v>
      </c>
      <c r="I323" s="43">
        <f>I96/$I$223*100</f>
        <v>86.862608142219784</v>
      </c>
      <c r="J323" s="43">
        <f t="shared" si="1"/>
        <v>93.70774335149504</v>
      </c>
      <c r="K323" s="5"/>
      <c r="L323" s="43">
        <f>L96/$L$223*100</f>
        <v>129.42854570036152</v>
      </c>
      <c r="M323" s="43">
        <f>M96/$M$223*100</f>
        <v>92.152587594337277</v>
      </c>
      <c r="N323" s="43">
        <f>N96/$N$223*100</f>
        <v>99.132693767054334</v>
      </c>
      <c r="O323" s="43">
        <f>O96/$O$223*100</f>
        <v>136.13499792874424</v>
      </c>
      <c r="P323" s="43">
        <f>P96/$P$223*100</f>
        <v>75.373653341618734</v>
      </c>
      <c r="Q323" s="43">
        <f>Q96/$Q$223*100</f>
        <v>143.09420474506808</v>
      </c>
      <c r="R323" s="43">
        <f>R96/$R$223*100</f>
        <v>128.86925751649866</v>
      </c>
      <c r="S323" s="43">
        <f>S96/$S$223*100</f>
        <v>99.875793214766873</v>
      </c>
      <c r="T323" s="43">
        <f>T96/$T$223*100</f>
        <v>162.56005739246987</v>
      </c>
      <c r="U323" s="43">
        <f>U96/$U$223*100</f>
        <v>244.14947264074277</v>
      </c>
      <c r="V323" s="43">
        <f>V96/$V$223*100</f>
        <v>165.41951825591755</v>
      </c>
      <c r="W323" s="43">
        <f>W96/$W$223*100</f>
        <v>184.29258338350451</v>
      </c>
    </row>
    <row r="324" spans="1:23" x14ac:dyDescent="0.25">
      <c r="A324" s="97"/>
      <c r="B324" s="97" t="str">
        <f>B318</f>
        <v>к средней по РСЯ на 01июля</v>
      </c>
      <c r="C324" s="39" t="s">
        <v>40</v>
      </c>
      <c r="D324" s="43">
        <f>D95/$D$224*100</f>
        <v>88.861871760319815</v>
      </c>
      <c r="E324" s="43">
        <f>E95/$E$224*100</f>
        <v>82.093842392828051</v>
      </c>
      <c r="F324" s="43">
        <f>F95/$F$224*100</f>
        <v>94.52694276574573</v>
      </c>
      <c r="G324" s="43">
        <f>G95/$G$224*100</f>
        <v>151.7576312156182</v>
      </c>
      <c r="H324" s="43">
        <f>H95/$H$224*100</f>
        <v>94.69718879085363</v>
      </c>
      <c r="I324" s="43">
        <f>I95/$I$224*100</f>
        <v>87.087703633355005</v>
      </c>
      <c r="J324" s="43">
        <f t="shared" si="1"/>
        <v>91.455986117540448</v>
      </c>
      <c r="K324" s="5"/>
      <c r="L324" s="43">
        <f>L95/$L$224*100</f>
        <v>122.27339769533457</v>
      </c>
      <c r="M324" s="43">
        <f>M95/$M$224*100</f>
        <v>94.151150507071904</v>
      </c>
      <c r="N324" s="43">
        <f>N95/$N$224*100</f>
        <v>91.733491530846152</v>
      </c>
      <c r="O324" s="43">
        <f>O95/$O$224*100</f>
        <v>92.638604913490553</v>
      </c>
      <c r="P324" s="43">
        <f>P95/$P$224*100</f>
        <v>89.323669965361049</v>
      </c>
      <c r="Q324" s="43">
        <f>Q95/$Q$224*100</f>
        <v>78.919969504019221</v>
      </c>
      <c r="R324" s="43">
        <f>R95/$R$224*100</f>
        <v>88.68268374193886</v>
      </c>
      <c r="S324" s="43">
        <f>S95/$S$224*100</f>
        <v>91.482191621184</v>
      </c>
      <c r="T324" s="43">
        <f>T95/$T$224*100</f>
        <v>84.349714820052967</v>
      </c>
      <c r="U324" s="43">
        <f>U95/$U$224*100</f>
        <v>74.096262610022833</v>
      </c>
      <c r="V324" s="43">
        <f>V95/$V$224*100</f>
        <v>88.333466978954078</v>
      </c>
      <c r="W324" s="43">
        <f>W95/$W$224*100</f>
        <v>85.022343917140859</v>
      </c>
    </row>
    <row r="325" spans="1:23" x14ac:dyDescent="0.25">
      <c r="A325" s="113"/>
      <c r="B325" s="113"/>
      <c r="C325" s="44" t="s">
        <v>41</v>
      </c>
      <c r="D325" s="45">
        <f>D96/$D$224*100</f>
        <v>97.829583589342917</v>
      </c>
      <c r="E325" s="45">
        <f>E96/$E$224*100</f>
        <v>123.62366854449402</v>
      </c>
      <c r="F325" s="45">
        <f>F96/$F$224*100</f>
        <v>137.3911888886376</v>
      </c>
      <c r="G325" s="45">
        <f>G96/$G$224*100</f>
        <v>155.55157199600868</v>
      </c>
      <c r="H325" s="45">
        <f>H96/$H$224*100</f>
        <v>96.369955619347607</v>
      </c>
      <c r="I325" s="45">
        <f>I96/$I$224*100</f>
        <v>94.819789469961293</v>
      </c>
      <c r="J325" s="45">
        <f t="shared" si="1"/>
        <v>92.495258687057941</v>
      </c>
      <c r="K325" s="50"/>
      <c r="L325" s="45">
        <f>L96/$L$224*100</f>
        <v>131.98836788474853</v>
      </c>
      <c r="M325" s="45">
        <f>M96/$M$224*100</f>
        <v>94.519648160719939</v>
      </c>
      <c r="N325" s="45">
        <f>N96/$N$224*100</f>
        <v>107.68714223186286</v>
      </c>
      <c r="O325" s="45">
        <f>O96/$O$224*100</f>
        <v>148.22176786158488</v>
      </c>
      <c r="P325" s="45">
        <f>P96/$P$224*100</f>
        <v>89.323669965361049</v>
      </c>
      <c r="Q325" s="45">
        <f>Q96/$Q$224*100</f>
        <v>171.56515109569398</v>
      </c>
      <c r="R325" s="45">
        <f>R96/$R$224*100</f>
        <v>145.11711885044539</v>
      </c>
      <c r="S325" s="45">
        <f>S96/$S$224*100</f>
        <v>104.87678042553182</v>
      </c>
      <c r="T325" s="45">
        <f>T96/$T$224*100</f>
        <v>183.3689452609847</v>
      </c>
      <c r="U325" s="45">
        <f>U96/$U$224*100</f>
        <v>294.20574859862006</v>
      </c>
      <c r="V325" s="45">
        <f>V96/$V$224*100</f>
        <v>189.2860006691873</v>
      </c>
      <c r="W325" s="45">
        <f>W96/$W$224*100</f>
        <v>215.3899379234235</v>
      </c>
    </row>
    <row r="326" spans="1:23" x14ac:dyDescent="0.25">
      <c r="A326" s="112" t="s">
        <v>18</v>
      </c>
      <c r="B326" s="112" t="str">
        <f>B320</f>
        <v>На 01 июня 2023</v>
      </c>
      <c r="C326" s="46" t="s">
        <v>40</v>
      </c>
      <c r="D326" s="47">
        <f>D99/$D$219*100</f>
        <v>92.214598756996011</v>
      </c>
      <c r="E326" s="47">
        <f>E99/$E$219*100</f>
        <v>114.6563373333553</v>
      </c>
      <c r="F326" s="47">
        <f>F99/$F$219*100</f>
        <v>113.52197131957351</v>
      </c>
      <c r="G326" s="47">
        <f>G99/$G$219*100</f>
        <v>48.221186221184887</v>
      </c>
      <c r="H326" s="47">
        <f>H99/$H$219*100</f>
        <v>106.00846065850654</v>
      </c>
      <c r="I326" s="47">
        <f>I99/$I$219*100</f>
        <v>0</v>
      </c>
      <c r="J326" s="48">
        <f t="shared" si="1"/>
        <v>34.642418983916833</v>
      </c>
      <c r="K326" s="49"/>
      <c r="L326" s="47">
        <f>L99/$L$219*100</f>
        <v>0</v>
      </c>
      <c r="M326" s="47">
        <f>M99/$M$219*100</f>
        <v>103.85997532061018</v>
      </c>
      <c r="N326" s="47">
        <f>N99/$N$219*100</f>
        <v>100.07188542436209</v>
      </c>
      <c r="O326" s="47">
        <f>O99/$O$219*100</f>
        <v>0</v>
      </c>
      <c r="P326" s="47">
        <f>P99/$P$219*100</f>
        <v>53.398453259217483</v>
      </c>
      <c r="Q326" s="47">
        <f>Q99/$Q$219*100</f>
        <v>98.968148211075558</v>
      </c>
      <c r="R326" s="47">
        <f>R99/$R$219*100</f>
        <v>110.18866795193529</v>
      </c>
      <c r="S326" s="47">
        <f>S99/$S$219*100</f>
        <v>121.08663232488226</v>
      </c>
      <c r="T326" s="47">
        <f>T99/$T$219*100</f>
        <v>144.66459579828935</v>
      </c>
      <c r="U326" s="47">
        <f>U99/$U$219*100</f>
        <v>101.44848082141937</v>
      </c>
      <c r="V326" s="47">
        <f>V99/$V$219*100</f>
        <v>162.1783019119593</v>
      </c>
      <c r="W326" s="47">
        <f>W99/$W$219*100</f>
        <v>233.12694616365008</v>
      </c>
    </row>
    <row r="327" spans="1:23" x14ac:dyDescent="0.25">
      <c r="A327" s="97"/>
      <c r="B327" s="97"/>
      <c r="C327" s="39" t="s">
        <v>41</v>
      </c>
      <c r="D327" s="42">
        <f>D100/$D$220*100</f>
        <v>87.198426958328625</v>
      </c>
      <c r="E327" s="42">
        <f>E100/$E$220*100</f>
        <v>104.00433251019135</v>
      </c>
      <c r="F327" s="42">
        <f>F100/$F$220*100</f>
        <v>102.04385219427022</v>
      </c>
      <c r="G327" s="42">
        <f>G100/$G$220*100</f>
        <v>37.184725116269163</v>
      </c>
      <c r="H327" s="42">
        <f>H100/$H$220*100</f>
        <v>101.59947519141825</v>
      </c>
      <c r="I327" s="42">
        <f>I100/$I$220*100</f>
        <v>0</v>
      </c>
      <c r="J327" s="43">
        <f t="shared" si="1"/>
        <v>34.195531779024307</v>
      </c>
      <c r="K327" s="5"/>
      <c r="L327" s="42">
        <f>L100/$L$220*100</f>
        <v>0</v>
      </c>
      <c r="M327" s="42">
        <f>M100/$M$220*100</f>
        <v>97.947328730416089</v>
      </c>
      <c r="N327" s="42">
        <f>N100/$N$220*100</f>
        <v>83.91749824457672</v>
      </c>
      <c r="O327" s="42">
        <f>O100/$O$220*100</f>
        <v>0</v>
      </c>
      <c r="P327" s="42">
        <f>P100/$P$220*100</f>
        <v>36.759623706249513</v>
      </c>
      <c r="Q327" s="42">
        <f>Q100/$Q$220*100</f>
        <v>65.905043093723506</v>
      </c>
      <c r="R327" s="42">
        <f>R100/$R$220*100</f>
        <v>87.87993745452097</v>
      </c>
      <c r="S327" s="42">
        <f>S100/$S$220*100</f>
        <v>111.84215554670143</v>
      </c>
      <c r="T327" s="42">
        <f>T100/$T$220*100</f>
        <v>114.51887454607896</v>
      </c>
      <c r="U327" s="42">
        <f>U100/$U$220*100</f>
        <v>71.24081511843967</v>
      </c>
      <c r="V327" s="42">
        <f>V100/$V$220*100</f>
        <v>122.99845242857418</v>
      </c>
      <c r="W327" s="42">
        <f>W100/$W$220*100</f>
        <v>164.43200120350429</v>
      </c>
    </row>
    <row r="328" spans="1:23" x14ac:dyDescent="0.25">
      <c r="A328" s="97"/>
      <c r="B328" s="97" t="str">
        <f>B322</f>
        <v>На 01 июля 2023</v>
      </c>
      <c r="C328" s="39" t="s">
        <v>40</v>
      </c>
      <c r="D328" s="43">
        <f>D101/$D$222*100</f>
        <v>91.780710644003577</v>
      </c>
      <c r="E328" s="43">
        <f>E101/$E$222*100</f>
        <v>114.35158912855275</v>
      </c>
      <c r="F328" s="43">
        <f>F101/$F$222*100</f>
        <v>110.46060717117183</v>
      </c>
      <c r="G328" s="43">
        <f>G101/$G$222*100</f>
        <v>47.291307850989888</v>
      </c>
      <c r="H328" s="43">
        <f>H101/$H$222*100</f>
        <v>106.48325197387464</v>
      </c>
      <c r="I328" s="43">
        <f>I101/$I$222*100</f>
        <v>0</v>
      </c>
      <c r="J328" s="43">
        <f t="shared" si="1"/>
        <v>124.36628415226143</v>
      </c>
      <c r="K328" s="5"/>
      <c r="L328" s="43">
        <f>L101/$L$222*100</f>
        <v>0</v>
      </c>
      <c r="M328" s="43">
        <f>M101/$M$222*100</f>
        <v>103.56186231500706</v>
      </c>
      <c r="N328" s="43">
        <f>N101/$N$222*100</f>
        <v>98.444612357427729</v>
      </c>
      <c r="O328" s="43">
        <f>O101/$O$222*100</f>
        <v>0</v>
      </c>
      <c r="P328" s="43">
        <f>P101/$P$222*100</f>
        <v>58.808627730365323</v>
      </c>
      <c r="Q328" s="43">
        <f>Q101/$Q$222*100</f>
        <v>94.622395900287188</v>
      </c>
      <c r="R328" s="43">
        <f>R101/$R$222*100</f>
        <v>111.73573588857326</v>
      </c>
      <c r="S328" s="43">
        <f>S101/$S$222*100</f>
        <v>120.90158605104153</v>
      </c>
      <c r="T328" s="43">
        <f>T101/$T$222*100</f>
        <v>136.51540613857557</v>
      </c>
      <c r="U328" s="43">
        <f>U101/$U$222*100</f>
        <v>105.04436036785565</v>
      </c>
      <c r="V328" s="43">
        <f>V101/$V$222*100</f>
        <v>158.83699606030507</v>
      </c>
      <c r="W328" s="43">
        <f>W101/$W$222*100</f>
        <v>231.86084376522763</v>
      </c>
    </row>
    <row r="329" spans="1:23" x14ac:dyDescent="0.25">
      <c r="A329" s="97"/>
      <c r="B329" s="97"/>
      <c r="C329" s="39" t="s">
        <v>41</v>
      </c>
      <c r="D329" s="43">
        <f>D102/$D$223*100</f>
        <v>87.621739779648451</v>
      </c>
      <c r="E329" s="43">
        <f>E102/$E$223*100</f>
        <v>102.3239168425671</v>
      </c>
      <c r="F329" s="43">
        <f>F102/$F$223*100</f>
        <v>99.628056342928033</v>
      </c>
      <c r="G329" s="43">
        <f>G102/$G$223*100</f>
        <v>38.521644199644797</v>
      </c>
      <c r="H329" s="43">
        <f>H102/$H$223*100</f>
        <v>101.55578612797575</v>
      </c>
      <c r="I329" s="43">
        <f>I102/$I$223*100</f>
        <v>0</v>
      </c>
      <c r="J329" s="43">
        <f t="shared" si="1"/>
        <v>124.36628415226143</v>
      </c>
      <c r="K329" s="5"/>
      <c r="L329" s="43">
        <f>L102/$L$223*100</f>
        <v>0</v>
      </c>
      <c r="M329" s="43">
        <f>M102/$M$223*100</f>
        <v>98.439801172898299</v>
      </c>
      <c r="N329" s="43">
        <f>N102/$N$223*100</f>
        <v>83.22250834765056</v>
      </c>
      <c r="O329" s="43">
        <f>O102/$O$223*100</f>
        <v>0</v>
      </c>
      <c r="P329" s="43">
        <f>P102/$P$223*100</f>
        <v>41.874251856454848</v>
      </c>
      <c r="Q329" s="43">
        <f>Q102/$Q$223*100</f>
        <v>65.823334182731315</v>
      </c>
      <c r="R329" s="43">
        <f>R102/$R$223*100</f>
        <v>88.115731635212768</v>
      </c>
      <c r="S329" s="43">
        <f>S102/$S$223*100</f>
        <v>109.64625124664624</v>
      </c>
      <c r="T329" s="43">
        <f>T102/$T$223*100</f>
        <v>107.28963787903012</v>
      </c>
      <c r="U329" s="43">
        <f>U102/$U$223*100</f>
        <v>72.340584486146</v>
      </c>
      <c r="V329" s="43">
        <f>V102/$V$223*100</f>
        <v>121.30764672100621</v>
      </c>
      <c r="W329" s="43">
        <f>W102/$W$223*100</f>
        <v>169.74316890585939</v>
      </c>
    </row>
    <row r="330" spans="1:23" x14ac:dyDescent="0.25">
      <c r="A330" s="97"/>
      <c r="B330" s="97" t="str">
        <f>B324</f>
        <v>к средней по РСЯ на 01июля</v>
      </c>
      <c r="C330" s="39" t="s">
        <v>40</v>
      </c>
      <c r="D330" s="43">
        <f>D101/$D$224*100</f>
        <v>89.677118290231007</v>
      </c>
      <c r="E330" s="43">
        <f>E101/$E$224*100</f>
        <v>108.17070997643225</v>
      </c>
      <c r="F330" s="43">
        <f>F101/$F$224*100</f>
        <v>104.90460235339323</v>
      </c>
      <c r="G330" s="43">
        <f>G101/$G$224*100</f>
        <v>42.681833779392626</v>
      </c>
      <c r="H330" s="43">
        <f>H101/$H$224*100</f>
        <v>103.99033783804241</v>
      </c>
      <c r="I330" s="43">
        <f>I101/$I$224*100</f>
        <v>0</v>
      </c>
      <c r="J330" s="43">
        <f t="shared" si="1"/>
        <v>124.36628415226143</v>
      </c>
      <c r="K330" s="5"/>
      <c r="L330" s="43">
        <f>L101/$L$224*100</f>
        <v>0</v>
      </c>
      <c r="M330" s="43">
        <f>M101/$M$224*100</f>
        <v>100.96835709956046</v>
      </c>
      <c r="N330" s="43">
        <f>N101/$N$224*100</f>
        <v>90.404020639094767</v>
      </c>
      <c r="O330" s="43">
        <f>O101/$O$224*100</f>
        <v>0</v>
      </c>
      <c r="P330" s="43">
        <f>P101/$P$224*100</f>
        <v>49.624261091867254</v>
      </c>
      <c r="Q330" s="43">
        <f>Q101/$Q$224*100</f>
        <v>78.919969504019221</v>
      </c>
      <c r="R330" s="43">
        <f>R101/$R$224*100</f>
        <v>99.225380410560959</v>
      </c>
      <c r="S330" s="43">
        <f>S101/$S$224*100</f>
        <v>115.13646546715992</v>
      </c>
      <c r="T330" s="43">
        <f>T101/$T$224*100</f>
        <v>121.02350387224992</v>
      </c>
      <c r="U330" s="43">
        <f>U101/$U$224*100</f>
        <v>87.172073658850394</v>
      </c>
      <c r="V330" s="43">
        <f>V101/$V$224*100</f>
        <v>138.80973382407069</v>
      </c>
      <c r="W330" s="43">
        <f>W101/$W$224*100</f>
        <v>198.38546913999534</v>
      </c>
    </row>
    <row r="331" spans="1:23" x14ac:dyDescent="0.25">
      <c r="A331" s="113"/>
      <c r="B331" s="113"/>
      <c r="C331" s="44" t="s">
        <v>41</v>
      </c>
      <c r="D331" s="45">
        <f>D102/$D$224*100</f>
        <v>89.677118290231007</v>
      </c>
      <c r="E331" s="45">
        <f>E102/$E$224*100</f>
        <v>108.17070997643225</v>
      </c>
      <c r="F331" s="45">
        <f>F102/$F$224*100</f>
        <v>104.90460235339323</v>
      </c>
      <c r="G331" s="45">
        <f>G102/$G$224*100</f>
        <v>42.681833779392626</v>
      </c>
      <c r="H331" s="45">
        <f>H102/$H$224*100</f>
        <v>103.99033783804241</v>
      </c>
      <c r="I331" s="45">
        <f>I102/$I$224*100</f>
        <v>0</v>
      </c>
      <c r="J331" s="45">
        <f t="shared" si="1"/>
        <v>124.36628415226143</v>
      </c>
      <c r="K331" s="50"/>
      <c r="L331" s="45">
        <f>L102/$L$224*100</f>
        <v>0</v>
      </c>
      <c r="M331" s="45">
        <f>M102/$M$224*100</f>
        <v>100.96835709956046</v>
      </c>
      <c r="N331" s="45">
        <f>N102/$N$224*100</f>
        <v>90.404020639094767</v>
      </c>
      <c r="O331" s="45">
        <f>O102/$O$224*100</f>
        <v>0</v>
      </c>
      <c r="P331" s="45">
        <f>P102/$P$224*100</f>
        <v>49.624261091867254</v>
      </c>
      <c r="Q331" s="45">
        <f>Q102/$Q$224*100</f>
        <v>78.919969504019221</v>
      </c>
      <c r="R331" s="45">
        <f>R102/$R$224*100</f>
        <v>99.225380410560959</v>
      </c>
      <c r="S331" s="45">
        <f>S102/$S$224*100</f>
        <v>115.13646546715992</v>
      </c>
      <c r="T331" s="45">
        <f>T102/$T$224*100</f>
        <v>121.02350387224992</v>
      </c>
      <c r="U331" s="45">
        <f>U102/$U$224*100</f>
        <v>87.172073658850394</v>
      </c>
      <c r="V331" s="45">
        <f>V102/$V$224*100</f>
        <v>138.80973382407069</v>
      </c>
      <c r="W331" s="45">
        <f>W102/$W$224*100</f>
        <v>198.38546913999534</v>
      </c>
    </row>
    <row r="332" spans="1:23" x14ac:dyDescent="0.25">
      <c r="A332" s="112" t="s">
        <v>19</v>
      </c>
      <c r="B332" s="112" t="str">
        <f>B326</f>
        <v>На 01 июня 2023</v>
      </c>
      <c r="C332" s="46" t="s">
        <v>40</v>
      </c>
      <c r="D332" s="47">
        <f>D105/$D$219*100</f>
        <v>96.406171427768555</v>
      </c>
      <c r="E332" s="47">
        <f>E105/$E$219*100</f>
        <v>85.992253000016476</v>
      </c>
      <c r="F332" s="47">
        <f>F105/$F$219*100</f>
        <v>87.399711252488842</v>
      </c>
      <c r="G332" s="47">
        <f>G105/$G$219*100</f>
        <v>55.722259633369198</v>
      </c>
      <c r="H332" s="47">
        <f>H105/$H$219*100</f>
        <v>93.219236182279204</v>
      </c>
      <c r="I332" s="47">
        <f>I105/$I$219*100</f>
        <v>96.707668991769324</v>
      </c>
      <c r="J332" s="48">
        <f t="shared" si="1"/>
        <v>34.642418983916833</v>
      </c>
      <c r="K332" s="49"/>
      <c r="L332" s="47">
        <f>L105/$L$219*100</f>
        <v>119.55589787035647</v>
      </c>
      <c r="M332" s="47">
        <f>M105/$M$219*100</f>
        <v>90.159989003553662</v>
      </c>
      <c r="N332" s="47">
        <f>N105/$N$219*100</f>
        <v>31.346046463807543</v>
      </c>
      <c r="O332" s="47">
        <f>O105/$O$219*100</f>
        <v>91.55737302494903</v>
      </c>
      <c r="P332" s="47">
        <f>P105/$P$219*100</f>
        <v>60.194620037663341</v>
      </c>
      <c r="Q332" s="47">
        <f>Q105/$Q$219*100</f>
        <v>73.150370416881927</v>
      </c>
      <c r="R332" s="47">
        <f>R105/$R$219*100</f>
        <v>64.735842421761987</v>
      </c>
      <c r="S332" s="47">
        <f>S105/$S$219*100</f>
        <v>81.523673248435585</v>
      </c>
      <c r="T332" s="47">
        <f>T105/$T$219*100</f>
        <v>52.6053075630143</v>
      </c>
      <c r="U332" s="47">
        <f>U105/$U$219*100</f>
        <v>78.622572636600012</v>
      </c>
      <c r="V332" s="47">
        <f>V105/$V$219*100</f>
        <v>88.4608919519778</v>
      </c>
      <c r="W332" s="47">
        <f>W105/$W$219*100</f>
        <v>85.257854596992047</v>
      </c>
    </row>
    <row r="333" spans="1:23" x14ac:dyDescent="0.25">
      <c r="A333" s="97"/>
      <c r="B333" s="97"/>
      <c r="C333" s="39" t="s">
        <v>41</v>
      </c>
      <c r="D333" s="42">
        <f>D106/$D$220*100</f>
        <v>92.747417764767718</v>
      </c>
      <c r="E333" s="42">
        <f>E106/$E$220*100</f>
        <v>81.71768982943604</v>
      </c>
      <c r="F333" s="42">
        <f>F106/$F$220*100</f>
        <v>84.685424864019083</v>
      </c>
      <c r="G333" s="42">
        <f>G106/$G$220*100</f>
        <v>48.753306263552901</v>
      </c>
      <c r="H333" s="42">
        <f>H106/$H$220*100</f>
        <v>91.675594370665792</v>
      </c>
      <c r="I333" s="42">
        <f>I106/$I$220*100</f>
        <v>80.429757041344786</v>
      </c>
      <c r="J333" s="43">
        <f t="shared" si="1"/>
        <v>34.642418983916833</v>
      </c>
      <c r="K333" s="5"/>
      <c r="L333" s="42">
        <f>L106/$L$220*100</f>
        <v>116.8490110037778</v>
      </c>
      <c r="M333" s="42">
        <f>M106/$M$220*100</f>
        <v>94.679013277472052</v>
      </c>
      <c r="N333" s="42">
        <f>N106/$N$220*100</f>
        <v>95.024225953417769</v>
      </c>
      <c r="O333" s="42">
        <f>O106/$O$220*100</f>
        <v>89.812323527947029</v>
      </c>
      <c r="P333" s="42">
        <f>P106/$P$220*100</f>
        <v>115.62572547602119</v>
      </c>
      <c r="Q333" s="42">
        <f>Q106/$Q$220*100</f>
        <v>71.635916406221199</v>
      </c>
      <c r="R333" s="42">
        <f>R106/$R$220*100</f>
        <v>76.894945272705854</v>
      </c>
      <c r="S333" s="42">
        <f>S106/$S$220*100</f>
        <v>90.802542127024935</v>
      </c>
      <c r="T333" s="42">
        <f>T106/$T$220*100</f>
        <v>86.756723140968901</v>
      </c>
      <c r="U333" s="42">
        <f>U106/$U$220*100</f>
        <v>74.802855874361654</v>
      </c>
      <c r="V333" s="42">
        <f>V106/$V$220*100</f>
        <v>102.87143294026204</v>
      </c>
      <c r="W333" s="42">
        <f>W106/$W$220*100</f>
        <v>108.05531507658854</v>
      </c>
    </row>
    <row r="334" spans="1:23" x14ac:dyDescent="0.25">
      <c r="A334" s="97"/>
      <c r="B334" s="97" t="str">
        <f>B328</f>
        <v>На 01 июля 2023</v>
      </c>
      <c r="C334" s="39" t="s">
        <v>40</v>
      </c>
      <c r="D334" s="43">
        <f>D107/$D$222*100</f>
        <v>98.455671418112928</v>
      </c>
      <c r="E334" s="43">
        <f>E107/$E$222*100</f>
        <v>85.763691846414574</v>
      </c>
      <c r="F334" s="43">
        <f>F107/$F$222*100</f>
        <v>86.230538501366397</v>
      </c>
      <c r="G334" s="43">
        <f>G107/$G$222*100</f>
        <v>54.647733516699425</v>
      </c>
      <c r="H334" s="43">
        <f>H107/$H$222*100</f>
        <v>94.650193544070078</v>
      </c>
      <c r="I334" s="43">
        <f>I107/$I$222*100</f>
        <v>96.798007373039269</v>
      </c>
      <c r="J334" s="43">
        <f t="shared" si="1"/>
        <v>81.756108802043741</v>
      </c>
      <c r="K334" s="5"/>
      <c r="L334" s="43">
        <f>L107/$L$222*100</f>
        <v>119.82887484086207</v>
      </c>
      <c r="M334" s="43">
        <f>M107/$M$222*100</f>
        <v>89.901199559169314</v>
      </c>
      <c r="N334" s="43">
        <f>N107/$N$222*100</f>
        <v>30.836327106076627</v>
      </c>
      <c r="O334" s="43">
        <f>O107/$O$222*100</f>
        <v>91.584094210098698</v>
      </c>
      <c r="P334" s="43">
        <f>P107/$P$222*100</f>
        <v>67.36260994569119</v>
      </c>
      <c r="Q334" s="43">
        <f>Q107/$Q$222*100</f>
        <v>69.938292621951405</v>
      </c>
      <c r="R334" s="43">
        <f>R107/$R$222*100</f>
        <v>65.644744834536795</v>
      </c>
      <c r="S334" s="43">
        <f>S107/$S$222*100</f>
        <v>81.399087638325</v>
      </c>
      <c r="T334" s="43">
        <f>T107/$T$222*100</f>
        <v>53.778796357620685</v>
      </c>
      <c r="U334" s="43">
        <f>U107/$U$222*100</f>
        <v>81.409379285088121</v>
      </c>
      <c r="V334" s="43">
        <f>V107/$V$222*100</f>
        <v>86.638361487439113</v>
      </c>
      <c r="W334" s="43">
        <f>W107/$W$222*100</f>
        <v>84.794822862711825</v>
      </c>
    </row>
    <row r="335" spans="1:23" x14ac:dyDescent="0.25">
      <c r="A335" s="97"/>
      <c r="B335" s="97"/>
      <c r="C335" s="39" t="s">
        <v>41</v>
      </c>
      <c r="D335" s="43">
        <f>D108/$D$223*100</f>
        <v>96.3839137576133</v>
      </c>
      <c r="E335" s="43">
        <f>E108/$E$223*100</f>
        <v>80.397363233445574</v>
      </c>
      <c r="F335" s="43">
        <f>F108/$F$223*100</f>
        <v>85.423023793387969</v>
      </c>
      <c r="G335" s="43">
        <f>G108/$G$223*100</f>
        <v>50.506155728423174</v>
      </c>
      <c r="H335" s="43">
        <f>H108/$H$223*100</f>
        <v>93.909606520038338</v>
      </c>
      <c r="I335" s="43">
        <f>I108/$I$223*100</f>
        <v>81.233314653174631</v>
      </c>
      <c r="J335" s="43">
        <f t="shared" si="1"/>
        <v>90.693852899894281</v>
      </c>
      <c r="K335" s="5"/>
      <c r="L335" s="43">
        <f>L108/$L$223*100</f>
        <v>117.36855503062711</v>
      </c>
      <c r="M335" s="43">
        <f>M108/$M$223*100</f>
        <v>95.15505285430315</v>
      </c>
      <c r="N335" s="43">
        <f>N108/$N$223*100</f>
        <v>94.237252099545486</v>
      </c>
      <c r="O335" s="43">
        <f>O108/$O$223*100</f>
        <v>90.189436127793073</v>
      </c>
      <c r="P335" s="43">
        <f>P108/$P$223*100</f>
        <v>131.71355583939436</v>
      </c>
      <c r="Q335" s="43">
        <f>Q108/$Q$223*100</f>
        <v>71.547102372534042</v>
      </c>
      <c r="R335" s="43">
        <f>R108/$R$223*100</f>
        <v>77.101265180811168</v>
      </c>
      <c r="S335" s="43">
        <f>S108/$S$223*100</f>
        <v>89.019728734900923</v>
      </c>
      <c r="T335" s="43">
        <f>T108/$T$223*100</f>
        <v>84.531229844084336</v>
      </c>
      <c r="U335" s="43">
        <f>U108/$U$223*100</f>
        <v>75.957613710453302</v>
      </c>
      <c r="V335" s="43">
        <f>V108/$V$223*100</f>
        <v>101.45730453029608</v>
      </c>
      <c r="W335" s="43">
        <f>W108/$W$223*100</f>
        <v>111.54551099527903</v>
      </c>
    </row>
    <row r="336" spans="1:23" x14ac:dyDescent="0.25">
      <c r="A336" s="97"/>
      <c r="B336" s="97" t="str">
        <f>B330</f>
        <v>к средней по РСЯ на 01июля</v>
      </c>
      <c r="C336" s="39" t="s">
        <v>40</v>
      </c>
      <c r="D336" s="43">
        <f>D107/$D$224*100</f>
        <v>96.199090529520532</v>
      </c>
      <c r="E336" s="43">
        <f>E107/$E$224*100</f>
        <v>81.128032482324201</v>
      </c>
      <c r="F336" s="43">
        <f>F107/$F$224*100</f>
        <v>81.893270224261812</v>
      </c>
      <c r="G336" s="43">
        <f>G107/$G$224*100</f>
        <v>49.321230145075916</v>
      </c>
      <c r="H336" s="43">
        <f>H107/$H$224*100</f>
        <v>92.43430699786316</v>
      </c>
      <c r="I336" s="43">
        <f>I107/$I$224*100</f>
        <v>88.674815989289982</v>
      </c>
      <c r="J336" s="43">
        <f t="shared" si="1"/>
        <v>81.756108802043741</v>
      </c>
      <c r="K336" s="5"/>
      <c r="L336" s="43">
        <f>L107/$L$224*100</f>
        <v>117.50487752910207</v>
      </c>
      <c r="M336" s="43">
        <f>M107/$M$224*100</f>
        <v>87.649799046281643</v>
      </c>
      <c r="N336" s="43">
        <f>N107/$N$224*100</f>
        <v>28.317729994304681</v>
      </c>
      <c r="O336" s="43">
        <f>O107/$O$224*100</f>
        <v>84.115853261449431</v>
      </c>
      <c r="P336" s="43">
        <f>P107/$P$224*100</f>
        <v>56.842335432502487</v>
      </c>
      <c r="Q336" s="43">
        <f>Q107/$Q$224*100</f>
        <v>58.332151372535947</v>
      </c>
      <c r="R336" s="43">
        <f>R107/$R$224*100</f>
        <v>58.29491099120456</v>
      </c>
      <c r="S336" s="43">
        <f>S107/$S$224*100</f>
        <v>77.517620314523512</v>
      </c>
      <c r="T336" s="43">
        <f>T107/$T$224*100</f>
        <v>47.675925767856029</v>
      </c>
      <c r="U336" s="43">
        <f>U107/$U$224*100</f>
        <v>67.55835708560906</v>
      </c>
      <c r="V336" s="43">
        <f>V107/$V$224*100</f>
        <v>75.714400267674932</v>
      </c>
      <c r="W336" s="43">
        <f>W107/$W$224*100</f>
        <v>72.552400142626865</v>
      </c>
    </row>
    <row r="337" spans="1:23" x14ac:dyDescent="0.25">
      <c r="A337" s="113"/>
      <c r="B337" s="113"/>
      <c r="C337" s="44" t="s">
        <v>41</v>
      </c>
      <c r="D337" s="45">
        <f>D108/$D$224*100</f>
        <v>98.644830119254095</v>
      </c>
      <c r="E337" s="45">
        <f>E108/$E$224*100</f>
        <v>84.991272124339631</v>
      </c>
      <c r="F337" s="45">
        <f>F108/$F$224*100</f>
        <v>89.94723646945782</v>
      </c>
      <c r="G337" s="45">
        <f>G108/$G$224*100</f>
        <v>55.960626510759212</v>
      </c>
      <c r="H337" s="45">
        <f>H108/$H$224*100</f>
        <v>96.160859765785872</v>
      </c>
      <c r="I337" s="45">
        <f>I108/$I$224*100</f>
        <v>88.674815989289982</v>
      </c>
      <c r="J337" s="45">
        <f t="shared" si="1"/>
        <v>90.693852899894281</v>
      </c>
      <c r="K337" s="50"/>
      <c r="L337" s="45">
        <f>L108/$L$224*100</f>
        <v>119.68985617243548</v>
      </c>
      <c r="M337" s="45">
        <f>M108/$M$224*100</f>
        <v>97.599235694778486</v>
      </c>
      <c r="N337" s="45">
        <f>N108/$N$224*100</f>
        <v>102.36925866485731</v>
      </c>
      <c r="O337" s="45">
        <f>O108/$O$224*100</f>
        <v>98.196921208299983</v>
      </c>
      <c r="P337" s="45">
        <f>P108/$P$224*100</f>
        <v>156.090857616237</v>
      </c>
      <c r="Q337" s="45">
        <f>Q108/$Q$224*100</f>
        <v>85.782575547846989</v>
      </c>
      <c r="R337" s="45">
        <f>R108/$R$224*100</f>
        <v>86.822207859240848</v>
      </c>
      <c r="S337" s="45">
        <f>S108/$S$224*100</f>
        <v>93.47713037927835</v>
      </c>
      <c r="T337" s="45">
        <f>T108/$T$224*100</f>
        <v>95.351851535712058</v>
      </c>
      <c r="U337" s="45">
        <f>U108/$U$224*100</f>
        <v>91.530677341792909</v>
      </c>
      <c r="V337" s="45">
        <f>V108/$V$224*100</f>
        <v>116.09541374376822</v>
      </c>
      <c r="W337" s="45">
        <f>W108/$W$224*100</f>
        <v>130.36759400628264</v>
      </c>
    </row>
    <row r="338" spans="1:23" x14ac:dyDescent="0.25">
      <c r="A338" s="112" t="s">
        <v>20</v>
      </c>
      <c r="B338" s="112" t="str">
        <f>B332</f>
        <v>На 01 июня 2023</v>
      </c>
      <c r="C338" s="46" t="s">
        <v>40</v>
      </c>
      <c r="D338" s="47">
        <f>D111/$D$219*100</f>
        <v>82.154824347141911</v>
      </c>
      <c r="E338" s="47">
        <f>E111/$E$219*100</f>
        <v>81.610742966206104</v>
      </c>
      <c r="F338" s="47">
        <f>F111/$F$219*100</f>
        <v>77.878513657943969</v>
      </c>
      <c r="G338" s="47">
        <f>G111/$G$219*100</f>
        <v>151.03947106391132</v>
      </c>
      <c r="H338" s="47">
        <f>H111/$H$219*100</f>
        <v>86.303581465504422</v>
      </c>
      <c r="I338" s="47">
        <f>I111/$I$219*100</f>
        <v>84.813380194250186</v>
      </c>
      <c r="J338" s="48">
        <f t="shared" si="1"/>
        <v>34.642418983916833</v>
      </c>
      <c r="K338" s="49"/>
      <c r="L338" s="47">
        <f>L111/$L$219*100</f>
        <v>0</v>
      </c>
      <c r="M338" s="47">
        <f>M111/$M$219*100</f>
        <v>89.789602021701228</v>
      </c>
      <c r="N338" s="47">
        <f>N111/$N$219*100</f>
        <v>85.782208843912741</v>
      </c>
      <c r="O338" s="47">
        <f>O111/$O$219*100</f>
        <v>79.457279673634176</v>
      </c>
      <c r="P338" s="47">
        <f>P111/$P$219*100</f>
        <v>75.952018153974251</v>
      </c>
      <c r="Q338" s="47">
        <f>Q111/$Q$219*100</f>
        <v>81.756296348279804</v>
      </c>
      <c r="R338" s="47">
        <f>R111/$R$219*100</f>
        <v>104.74810247180848</v>
      </c>
      <c r="S338" s="47">
        <f>S111/$S$219*100</f>
        <v>81.523673248435585</v>
      </c>
      <c r="T338" s="47">
        <f>T111/$T$219*100</f>
        <v>70.140410084019081</v>
      </c>
      <c r="U338" s="47">
        <f>U111/$U$219*100</f>
        <v>88.76742071874196</v>
      </c>
      <c r="V338" s="47">
        <f>V111/$V$219*100</f>
        <v>69.66295241218252</v>
      </c>
      <c r="W338" s="47">
        <f>W111/$W$219*100</f>
        <v>73.601507288809529</v>
      </c>
    </row>
    <row r="339" spans="1:23" x14ac:dyDescent="0.25">
      <c r="A339" s="97"/>
      <c r="B339" s="97"/>
      <c r="C339" s="39" t="s">
        <v>41</v>
      </c>
      <c r="D339" s="42">
        <f>D112/$D$220*100</f>
        <v>81.570164854654692</v>
      </c>
      <c r="E339" s="42">
        <f>E112/$E$220*100</f>
        <v>78.263260213918983</v>
      </c>
      <c r="F339" s="42">
        <f>F112/$F$220*100</f>
        <v>86.239124807106037</v>
      </c>
      <c r="G339" s="42">
        <f>G112/$G$220*100</f>
        <v>121.47010204647925</v>
      </c>
      <c r="H339" s="42">
        <f>H112/$H$220*100</f>
        <v>89.83382014880884</v>
      </c>
      <c r="I339" s="42">
        <f>I112/$I$220*100</f>
        <v>74.361536730377793</v>
      </c>
      <c r="J339" s="43">
        <f t="shared" si="1"/>
        <v>34.642418983916833</v>
      </c>
      <c r="K339" s="5"/>
      <c r="L339" s="42">
        <f>L112/$L$220*100</f>
        <v>0</v>
      </c>
      <c r="M339" s="42">
        <f>M112/$M$220*100</f>
        <v>86.048617784541761</v>
      </c>
      <c r="N339" s="42">
        <f>N112/$N$220*100</f>
        <v>82.239148279685196</v>
      </c>
      <c r="O339" s="42">
        <f>O112/$O$220*100</f>
        <v>97.980161252564116</v>
      </c>
      <c r="P339" s="42">
        <f>P112/$P$220*100</f>
        <v>119.63586624397568</v>
      </c>
      <c r="Q339" s="42">
        <f>Q112/$Q$220*100</f>
        <v>131.98201238682194</v>
      </c>
      <c r="R339" s="42">
        <f>R112/$R$220*100</f>
        <v>109.8499218181512</v>
      </c>
      <c r="S339" s="42">
        <f>S112/$S$220*100</f>
        <v>86.816089058033597</v>
      </c>
      <c r="T339" s="42">
        <f>T112/$T$220*100</f>
        <v>86.72202045171251</v>
      </c>
      <c r="U339" s="42">
        <f>U112/$U$220*100</f>
        <v>87.269998520088592</v>
      </c>
      <c r="V339" s="42">
        <f>V112/$V$220*100</f>
        <v>71.227285633637962</v>
      </c>
      <c r="W339" s="42">
        <f>W112/$W$220*100</f>
        <v>59.853248438075568</v>
      </c>
    </row>
    <row r="340" spans="1:23" x14ac:dyDescent="0.25">
      <c r="A340" s="97"/>
      <c r="B340" s="97" t="str">
        <f>B334</f>
        <v>На 01 июля 2023</v>
      </c>
      <c r="C340" s="39" t="s">
        <v>40</v>
      </c>
      <c r="D340" s="43">
        <f>D113/$D$222*100</f>
        <v>81.768269482839557</v>
      </c>
      <c r="E340" s="43">
        <f>E113/$E$222*100</f>
        <v>86.049570819235939</v>
      </c>
      <c r="F340" s="43">
        <f>F113/$F$222*100</f>
        <v>74.590603552146135</v>
      </c>
      <c r="G340" s="43">
        <f>G113/$G$222*100</f>
        <v>148.12688536882277</v>
      </c>
      <c r="H340" s="43">
        <f>H113/$H$222*100</f>
        <v>90.972286762309352</v>
      </c>
      <c r="I340" s="43">
        <f>I113/$I$222*100</f>
        <v>81.569757291590037</v>
      </c>
      <c r="J340" s="43">
        <f t="shared" si="1"/>
        <v>74.481200815421204</v>
      </c>
      <c r="K340" s="5"/>
      <c r="L340" s="43">
        <f>L113/$L$222*100</f>
        <v>0</v>
      </c>
      <c r="M340" s="43">
        <f>M113/$M$222*100</f>
        <v>89.531875712331654</v>
      </c>
      <c r="N340" s="43">
        <f>N113/$N$222*100</f>
        <v>86.862893256553875</v>
      </c>
      <c r="O340" s="43">
        <f>O113/$O$222*100</f>
        <v>78.673561105591389</v>
      </c>
      <c r="P340" s="43">
        <f>P113/$P$222*100</f>
        <v>82.909472622045953</v>
      </c>
      <c r="Q340" s="43">
        <f>Q113/$Q$222*100</f>
        <v>86.39436147417527</v>
      </c>
      <c r="R340" s="43">
        <f>R113/$R$222*100</f>
        <v>84.220810926012106</v>
      </c>
      <c r="S340" s="43">
        <f>S113/$S$222*100</f>
        <v>89.179882780223707</v>
      </c>
      <c r="T340" s="43">
        <f>T113/$T$222*100</f>
        <v>70.326118313811662</v>
      </c>
      <c r="U340" s="43">
        <f>U113/$U$222*100</f>
        <v>81.409379285088121</v>
      </c>
      <c r="V340" s="43">
        <f>V113/$V$222*100</f>
        <v>85.338786065127536</v>
      </c>
      <c r="W340" s="43">
        <f>W113/$W$222*100</f>
        <v>73.201780674450447</v>
      </c>
    </row>
    <row r="341" spans="1:23" x14ac:dyDescent="0.25">
      <c r="A341" s="97"/>
      <c r="B341" s="97"/>
      <c r="C341" s="39" t="s">
        <v>41</v>
      </c>
      <c r="D341" s="43">
        <f>D114/$D$223*100</f>
        <v>81.966154757507496</v>
      </c>
      <c r="E341" s="43">
        <f>E114/$E$223*100</f>
        <v>76.998747424031748</v>
      </c>
      <c r="F341" s="43">
        <f>F114/$F$223*100</f>
        <v>84.197491573427669</v>
      </c>
      <c r="G341" s="43">
        <f>G114/$G$223*100</f>
        <v>125.83737105217298</v>
      </c>
      <c r="H341" s="43">
        <f>H114/$H$223*100</f>
        <v>87.206380100545672</v>
      </c>
      <c r="I341" s="43">
        <f>I114/$I$223*100</f>
        <v>71.242250712352785</v>
      </c>
      <c r="J341" s="43">
        <f t="shared" si="1"/>
        <v>79.781490919960476</v>
      </c>
      <c r="K341" s="5"/>
      <c r="L341" s="43">
        <f>L114/$L$223*100</f>
        <v>0</v>
      </c>
      <c r="M341" s="43">
        <f>M114/$M$223*100</f>
        <v>85.557428860907962</v>
      </c>
      <c r="N341" s="43">
        <f>N114/$N$223*100</f>
        <v>81.558058180697543</v>
      </c>
      <c r="O341" s="43">
        <f>O114/$O$223*100</f>
        <v>98.391569752999914</v>
      </c>
      <c r="P341" s="43">
        <f>P114/$P$223*100</f>
        <v>135.52030600816295</v>
      </c>
      <c r="Q341" s="43">
        <f>Q114/$Q$223*100</f>
        <v>131.81838141115671</v>
      </c>
      <c r="R341" s="43">
        <f>R114/$R$223*100</f>
        <v>105.73887796225532</v>
      </c>
      <c r="S341" s="43">
        <f>S114/$S$223*100</f>
        <v>90.32788450472475</v>
      </c>
      <c r="T341" s="43">
        <f>T114/$T$223*100</f>
        <v>84.531229844084336</v>
      </c>
      <c r="U341" s="43">
        <f>U114/$U$223*100</f>
        <v>88.617215995528852</v>
      </c>
      <c r="V341" s="43">
        <f>V114/$V$223*100</f>
        <v>70.248155419346318</v>
      </c>
      <c r="W341" s="43">
        <f>W114/$W$223*100</f>
        <v>61.786513481732818</v>
      </c>
    </row>
    <row r="342" spans="1:23" x14ac:dyDescent="0.25">
      <c r="A342" s="97"/>
      <c r="B342" s="97" t="str">
        <f>B336</f>
        <v>к средней по РСЯ на 01июля</v>
      </c>
      <c r="C342" s="39" t="s">
        <v>40</v>
      </c>
      <c r="D342" s="43">
        <f>D113/$D$224*100</f>
        <v>79.894159931296713</v>
      </c>
      <c r="E342" s="43">
        <f>E113/$E$224*100</f>
        <v>81.398459257265273</v>
      </c>
      <c r="F342" s="43">
        <f>F113/$F$224*100</f>
        <v>70.838806750463391</v>
      </c>
      <c r="G342" s="43">
        <f>G113/$G$224*100</f>
        <v>133.68898824900864</v>
      </c>
      <c r="H342" s="43">
        <f>H113/$H$224*100</f>
        <v>88.842504891124705</v>
      </c>
      <c r="I342" s="43">
        <f>I113/$I$224*100</f>
        <v>74.72450533250769</v>
      </c>
      <c r="J342" s="43">
        <f t="shared" si="1"/>
        <v>74.134776625582035</v>
      </c>
      <c r="K342" s="5"/>
      <c r="L342" s="43">
        <f>L113/$L$224*100</f>
        <v>0</v>
      </c>
      <c r="M342" s="43">
        <f>M113/$M$224*100</f>
        <v>87.289724196145571</v>
      </c>
      <c r="N342" s="43">
        <f>N113/$N$224*100</f>
        <v>79.768253505083607</v>
      </c>
      <c r="O342" s="43">
        <f>O113/$O$224*100</f>
        <v>72.25811183252263</v>
      </c>
      <c r="P342" s="43">
        <f>P113/$P$224*100</f>
        <v>69.961185546607041</v>
      </c>
      <c r="Q342" s="43">
        <f>Q113/$Q$224*100</f>
        <v>72.057363460191468</v>
      </c>
      <c r="R342" s="43">
        <f>R113/$R$224*100</f>
        <v>74.791130484460325</v>
      </c>
      <c r="S342" s="43">
        <f>S113/$S$224*100</f>
        <v>84.927392844588255</v>
      </c>
      <c r="T342" s="43">
        <f>T113/$T$224*100</f>
        <v>62.345441388734798</v>
      </c>
      <c r="U342" s="43">
        <f>U113/$U$224*100</f>
        <v>67.55835708560906</v>
      </c>
      <c r="V342" s="43">
        <f>V113/$V$224*100</f>
        <v>74.578684263659795</v>
      </c>
      <c r="W342" s="43">
        <f>W113/$W$224*100</f>
        <v>62.633126685627097</v>
      </c>
    </row>
    <row r="343" spans="1:23" x14ac:dyDescent="0.25">
      <c r="A343" s="113"/>
      <c r="B343" s="113"/>
      <c r="C343" s="44" t="s">
        <v>41</v>
      </c>
      <c r="D343" s="45">
        <f>D114/$D$224*100</f>
        <v>83.888867927861554</v>
      </c>
      <c r="E343" s="45">
        <f>E114/$E$224*100</f>
        <v>81.398459257265273</v>
      </c>
      <c r="F343" s="45">
        <f>F114/$F$224*100</f>
        <v>88.656797059863393</v>
      </c>
      <c r="G343" s="45">
        <f>G114/$G$224*100</f>
        <v>139.42732367934923</v>
      </c>
      <c r="H343" s="45">
        <f>H114/$H$224*100</f>
        <v>89.296939879532232</v>
      </c>
      <c r="I343" s="45">
        <f>I114/$I$224*100</f>
        <v>77.76850544081374</v>
      </c>
      <c r="J343" s="45">
        <f t="shared" si="1"/>
        <v>84.073686632067762</v>
      </c>
      <c r="K343" s="50"/>
      <c r="L343" s="45">
        <f>L114/$L$224*100</f>
        <v>0</v>
      </c>
      <c r="M343" s="45">
        <f>M114/$M$224*100</f>
        <v>87.755084090181086</v>
      </c>
      <c r="N343" s="45">
        <f>N114/$N$224*100</f>
        <v>88.595940226312862</v>
      </c>
      <c r="O343" s="45">
        <f>O114/$O$224*100</f>
        <v>107.12728272196048</v>
      </c>
      <c r="P343" s="45">
        <f>P114/$P$224*100</f>
        <v>160.60215407913404</v>
      </c>
      <c r="Q343" s="45">
        <f>Q114/$Q$224*100</f>
        <v>158.0458171893533</v>
      </c>
      <c r="R343" s="45">
        <f>R114/$R$224*100</f>
        <v>119.07045649267316</v>
      </c>
      <c r="S343" s="45">
        <f>S114/$S$224*100</f>
        <v>94.850788209851885</v>
      </c>
      <c r="T343" s="45">
        <f>T114/$T$224*100</f>
        <v>95.351851535712058</v>
      </c>
      <c r="U343" s="45">
        <f>U114/$U$224*100</f>
        <v>106.78579023209174</v>
      </c>
      <c r="V343" s="45">
        <f>V114/$V$224*100</f>
        <v>80.383454950848204</v>
      </c>
      <c r="W343" s="45">
        <f>W114/$W$224*100</f>
        <v>72.212310766958296</v>
      </c>
    </row>
    <row r="344" spans="1:23" x14ac:dyDescent="0.25">
      <c r="A344" s="112" t="s">
        <v>21</v>
      </c>
      <c r="B344" s="112" t="str">
        <f>B338</f>
        <v>На 01 июня 2023</v>
      </c>
      <c r="C344" s="46" t="s">
        <v>40</v>
      </c>
      <c r="D344" s="47">
        <f>D117/$D$219*100</f>
        <v>113.17246211085875</v>
      </c>
      <c r="E344" s="47">
        <f>E117/$E$219*100</f>
        <v>108.51403354763983</v>
      </c>
      <c r="F344" s="47">
        <f>F117/$F$219*100</f>
        <v>131.58783342204325</v>
      </c>
      <c r="G344" s="47">
        <f>G117/$G$219*100</f>
        <v>0</v>
      </c>
      <c r="H344" s="47">
        <f>H117/$H$219*100</f>
        <v>110.17680048779543</v>
      </c>
      <c r="I344" s="47">
        <f>I117/$I$219*100</f>
        <v>120.27433821371953</v>
      </c>
      <c r="J344" s="48">
        <f t="shared" si="1"/>
        <v>34.479599614692425</v>
      </c>
      <c r="K344" s="49"/>
      <c r="L344" s="47">
        <f>L117/$L$219*100</f>
        <v>0</v>
      </c>
      <c r="M344" s="47">
        <f>M117/$M$219*100</f>
        <v>115.98960747484202</v>
      </c>
      <c r="N344" s="47">
        <f>N117/$N$219*100</f>
        <v>110.37340304157584</v>
      </c>
      <c r="O344" s="47">
        <f>O117/$O$219*100</f>
        <v>109.30417660687748</v>
      </c>
      <c r="P344" s="47">
        <f>P117/$P$219*100</f>
        <v>0</v>
      </c>
      <c r="Q344" s="47">
        <f>Q117/$Q$219*100</f>
        <v>387.26666691290433</v>
      </c>
      <c r="R344" s="47">
        <f>R117/$R$219*100</f>
        <v>122.58489309652801</v>
      </c>
      <c r="S344" s="47">
        <f>S117/$S$219*100</f>
        <v>116.89056090768337</v>
      </c>
      <c r="T344" s="47">
        <f>T117/$T$219*100</f>
        <v>65.756634453767887</v>
      </c>
      <c r="U344" s="47">
        <f>U117/$U$219*100</f>
        <v>139.49166112945164</v>
      </c>
      <c r="V344" s="47">
        <f>V117/$V$219*100</f>
        <v>132.69133792796671</v>
      </c>
      <c r="W344" s="47">
        <f>W117/$W$219*100</f>
        <v>193.16232682131007</v>
      </c>
    </row>
    <row r="345" spans="1:23" x14ac:dyDescent="0.25">
      <c r="A345" s="97"/>
      <c r="B345" s="97"/>
      <c r="C345" s="39" t="s">
        <v>41</v>
      </c>
      <c r="D345" s="42">
        <f>D118/$D$220*100</f>
        <v>107.01625126703969</v>
      </c>
      <c r="E345" s="42">
        <f>E118/$E$220*100</f>
        <v>98.432671840002513</v>
      </c>
      <c r="F345" s="42">
        <f>F118/$F$220*100</f>
        <v>118.28308888755193</v>
      </c>
      <c r="G345" s="42">
        <f>G118/$G$220*100</f>
        <v>0</v>
      </c>
      <c r="H345" s="42">
        <f>H118/$H$220*100</f>
        <v>105.59445008723812</v>
      </c>
      <c r="I345" s="42">
        <f>I118/$I$220*100</f>
        <v>100.02966570997907</v>
      </c>
      <c r="J345" s="43">
        <f t="shared" si="1"/>
        <v>36.506181125251558</v>
      </c>
      <c r="K345" s="5"/>
      <c r="L345" s="42">
        <f>L118/$L$220*100</f>
        <v>0</v>
      </c>
      <c r="M345" s="42">
        <f>M118/$M$220*100</f>
        <v>109.38643281572016</v>
      </c>
      <c r="N345" s="42">
        <f>N118/$N$220*100</f>
        <v>92.556064240341968</v>
      </c>
      <c r="O345" s="42">
        <f>O118/$O$220*100</f>
        <v>91.845810098391127</v>
      </c>
      <c r="P345" s="42">
        <f>P118/$P$220*100</f>
        <v>0</v>
      </c>
      <c r="Q345" s="42">
        <f>Q118/$Q$220*100</f>
        <v>257.88929906239628</v>
      </c>
      <c r="R345" s="42">
        <f>R118/$R$220*100</f>
        <v>97.766430418154584</v>
      </c>
      <c r="S345" s="42">
        <f>S118/$S$220*100</f>
        <v>107.96643728518207</v>
      </c>
      <c r="T345" s="42">
        <f>T118/$T$220*100</f>
        <v>52.054033884581344</v>
      </c>
      <c r="U345" s="42">
        <f>U118/$U$220*100</f>
        <v>97.956120787854545</v>
      </c>
      <c r="V345" s="42">
        <f>V118/$V$220*100</f>
        <v>100.63509744156069</v>
      </c>
      <c r="W345" s="42">
        <f>W118/$W$220*100</f>
        <v>136.24365814004642</v>
      </c>
    </row>
    <row r="346" spans="1:23" x14ac:dyDescent="0.25">
      <c r="A346" s="97"/>
      <c r="B346" s="97" t="str">
        <f>B340</f>
        <v>На 01 июля 2023</v>
      </c>
      <c r="C346" s="39" t="s">
        <v>40</v>
      </c>
      <c r="D346" s="43">
        <f>D119/$D$222*100</f>
        <v>0</v>
      </c>
      <c r="E346" s="43">
        <f>E119/$E$222*100</f>
        <v>108.22561113952314</v>
      </c>
      <c r="F346" s="43">
        <f>F119/$F$222*100</f>
        <v>128.03928444142284</v>
      </c>
      <c r="G346" s="43">
        <f>G119/$G$222*100</f>
        <v>0</v>
      </c>
      <c r="H346" s="43">
        <f>H119/$H$222*100</f>
        <v>110.67026098803952</v>
      </c>
      <c r="I346" s="43">
        <f>I119/$I$222*100</f>
        <v>120.38669113397724</v>
      </c>
      <c r="J346" s="43">
        <f t="shared" si="1"/>
        <v>108.43077141965969</v>
      </c>
      <c r="K346" s="5"/>
      <c r="L346" s="43">
        <f>L119/$L$222*100</f>
        <v>0</v>
      </c>
      <c r="M346" s="43">
        <f>M119/$M$222*100</f>
        <v>115.6566783517962</v>
      </c>
      <c r="N346" s="43">
        <f>N119/$N$222*100</f>
        <v>118.71262078395696</v>
      </c>
      <c r="O346" s="43">
        <f>O119/$O$222*100</f>
        <v>123.05351865233527</v>
      </c>
      <c r="P346" s="43">
        <f>P119/$P$222*100</f>
        <v>0</v>
      </c>
      <c r="Q346" s="43">
        <f>Q119/$Q$222*100</f>
        <v>370.26154917503686</v>
      </c>
      <c r="R346" s="43">
        <f>R119/$R$222*100</f>
        <v>124.30600617603777</v>
      </c>
      <c r="S346" s="43">
        <f>S119/$S$222*100</f>
        <v>0</v>
      </c>
      <c r="T346" s="43">
        <f>T119/$T$222*100</f>
        <v>175.81529578452916</v>
      </c>
      <c r="U346" s="43">
        <f>U119/$U$222*100</f>
        <v>133.93155946901595</v>
      </c>
      <c r="V346" s="43">
        <f>V119/$V$222*100</f>
        <v>209.37604026131123</v>
      </c>
      <c r="W346" s="43">
        <f>W119/$W$222*100</f>
        <v>192.11327054833149</v>
      </c>
    </row>
    <row r="347" spans="1:23" x14ac:dyDescent="0.25">
      <c r="A347" s="97"/>
      <c r="B347" s="97"/>
      <c r="C347" s="39" t="s">
        <v>41</v>
      </c>
      <c r="D347" s="43">
        <f>D120/$D$223*100</f>
        <v>0</v>
      </c>
      <c r="E347" s="43">
        <f>E120/$E$223*100</f>
        <v>96.842278440286719</v>
      </c>
      <c r="F347" s="43">
        <f>F120/$F$223*100</f>
        <v>115.48284380395314</v>
      </c>
      <c r="G347" s="43">
        <f>G120/$G$223*100</f>
        <v>0</v>
      </c>
      <c r="H347" s="43">
        <f>H120/$H$223*100</f>
        <v>105.54904313390152</v>
      </c>
      <c r="I347" s="43">
        <f>I120/$I$223*100</f>
        <v>101.02904208816122</v>
      </c>
      <c r="J347" s="43">
        <f t="shared" si="1"/>
        <v>108.43077141965969</v>
      </c>
      <c r="K347" s="5"/>
      <c r="L347" s="43">
        <f>L120/$L$223*100</f>
        <v>0</v>
      </c>
      <c r="M347" s="43">
        <f>M120/$M$223*100</f>
        <v>109.93642028798132</v>
      </c>
      <c r="N347" s="43">
        <f>N120/$N$223*100</f>
        <v>100.35655418393155</v>
      </c>
      <c r="O347" s="43">
        <f>O120/$O$223*100</f>
        <v>103.80293592066749</v>
      </c>
      <c r="P347" s="43">
        <f>P120/$P$223*100</f>
        <v>0</v>
      </c>
      <c r="Q347" s="43">
        <f>Q120/$Q$223*100</f>
        <v>257.56956854112258</v>
      </c>
      <c r="R347" s="43">
        <f>R120/$R$223*100</f>
        <v>98.028751444174205</v>
      </c>
      <c r="S347" s="43">
        <f>S120/$S$223*100</f>
        <v>0</v>
      </c>
      <c r="T347" s="43">
        <f>T120/$T$223*100</f>
        <v>138.17604878359938</v>
      </c>
      <c r="U347" s="43">
        <f>U120/$U$223*100</f>
        <v>92.234245219836154</v>
      </c>
      <c r="V347" s="43">
        <f>V120/$V$223*100</f>
        <v>159.90553431405363</v>
      </c>
      <c r="W347" s="43">
        <f>W120/$W$223*100</f>
        <v>140.64433995056922</v>
      </c>
    </row>
    <row r="348" spans="1:23" x14ac:dyDescent="0.25">
      <c r="A348" s="97"/>
      <c r="B348" s="97" t="str">
        <f>B342</f>
        <v>к средней по РСЯ на 01июля</v>
      </c>
      <c r="C348" s="39" t="s">
        <v>40</v>
      </c>
      <c r="D348" s="43">
        <f>D119/$D$224*100</f>
        <v>0</v>
      </c>
      <c r="E348" s="43">
        <f>E119/$E$224*100</f>
        <v>102.37585051340912</v>
      </c>
      <c r="F348" s="43">
        <f>F119/$F$224*100</f>
        <v>121.5990982117827</v>
      </c>
      <c r="G348" s="43">
        <f>G119/$G$224*100</f>
        <v>0</v>
      </c>
      <c r="H348" s="43">
        <f>H119/$H$224*100</f>
        <v>108.07932341880546</v>
      </c>
      <c r="I348" s="43">
        <f>I119/$I$224*100</f>
        <v>110.28396114317385</v>
      </c>
      <c r="J348" s="43">
        <f t="shared" si="1"/>
        <v>108.43077141965969</v>
      </c>
      <c r="K348" s="5"/>
      <c r="L348" s="43">
        <f>L119/$L$224*100</f>
        <v>0</v>
      </c>
      <c r="M348" s="43">
        <f>M119/$M$224*100</f>
        <v>112.76028201629747</v>
      </c>
      <c r="N348" s="43">
        <f>N119/$N$224*100</f>
        <v>109.01661312361426</v>
      </c>
      <c r="O348" s="43">
        <f>O119/$O$224*100</f>
        <v>113.01909799445846</v>
      </c>
      <c r="P348" s="43">
        <f>P119/$P$224*100</f>
        <v>0</v>
      </c>
      <c r="Q348" s="43">
        <f>Q119/$Q$224*100</f>
        <v>308.81727197224916</v>
      </c>
      <c r="R348" s="43">
        <f>R119/$R$224*100</f>
        <v>110.38823570674907</v>
      </c>
      <c r="S348" s="43">
        <f>S119/$S$224*100</f>
        <v>0</v>
      </c>
      <c r="T348" s="43">
        <f>T119/$T$224*100</f>
        <v>155.863603471837</v>
      </c>
      <c r="U348" s="43">
        <f>U119/$U$224*100</f>
        <v>111.14439391503426</v>
      </c>
      <c r="V348" s="43">
        <f>V119/$V$224*100</f>
        <v>182.97646731354774</v>
      </c>
      <c r="W348" s="43">
        <f>W119/$W$224*100</f>
        <v>164.37653157313898</v>
      </c>
    </row>
    <row r="349" spans="1:23" x14ac:dyDescent="0.25">
      <c r="A349" s="113"/>
      <c r="B349" s="113"/>
      <c r="C349" s="44" t="s">
        <v>41</v>
      </c>
      <c r="D349" s="45">
        <f>D120/$D$224*100</f>
        <v>0</v>
      </c>
      <c r="E349" s="45">
        <f>E120/$E$224*100</f>
        <v>102.37585051340912</v>
      </c>
      <c r="F349" s="45">
        <f>F120/$F$224*100</f>
        <v>121.5990982117827</v>
      </c>
      <c r="G349" s="45">
        <f>G120/$G$224*100</f>
        <v>0</v>
      </c>
      <c r="H349" s="45">
        <f>H120/$H$224*100</f>
        <v>108.07932341880546</v>
      </c>
      <c r="I349" s="45">
        <f>I120/$I$224*100</f>
        <v>110.28396114317385</v>
      </c>
      <c r="J349" s="45">
        <f t="shared" si="1"/>
        <v>108.43077141965969</v>
      </c>
      <c r="K349" s="50"/>
      <c r="L349" s="45">
        <f>L120/$L$224*100</f>
        <v>0</v>
      </c>
      <c r="M349" s="45">
        <f>M120/$M$224*100</f>
        <v>112.76028201629747</v>
      </c>
      <c r="N349" s="45">
        <f>N120/$N$224*100</f>
        <v>109.01661312361426</v>
      </c>
      <c r="O349" s="45">
        <f>O120/$O$224*100</f>
        <v>113.01909799445846</v>
      </c>
      <c r="P349" s="45">
        <f>P120/$P$224*100</f>
        <v>0</v>
      </c>
      <c r="Q349" s="45">
        <f>Q120/$Q$224*100</f>
        <v>308.81727197224916</v>
      </c>
      <c r="R349" s="45">
        <f>R120/$R$224*100</f>
        <v>110.38823570674907</v>
      </c>
      <c r="S349" s="45">
        <f>S120/$S$224*100</f>
        <v>0</v>
      </c>
      <c r="T349" s="45">
        <f>T120/$T$224*100</f>
        <v>155.863603471837</v>
      </c>
      <c r="U349" s="45">
        <f>U120/$U$224*100</f>
        <v>111.14439391503426</v>
      </c>
      <c r="V349" s="45">
        <f>V120/$V$224*100</f>
        <v>182.97646731354774</v>
      </c>
      <c r="W349" s="45">
        <f>W120/$W$224*100</f>
        <v>164.37653157313898</v>
      </c>
    </row>
    <row r="350" spans="1:23" x14ac:dyDescent="0.25">
      <c r="A350" s="112" t="s">
        <v>22</v>
      </c>
      <c r="B350" s="112" t="str">
        <f>B344</f>
        <v>На 01 июня 2023</v>
      </c>
      <c r="C350" s="46" t="s">
        <v>40</v>
      </c>
      <c r="D350" s="47">
        <f>D123/$D$219*100</f>
        <v>96.406171427768555</v>
      </c>
      <c r="E350" s="47">
        <f>E123/$E$219*100</f>
        <v>98.276860571447386</v>
      </c>
      <c r="F350" s="47">
        <f>F123/$F$219*100</f>
        <v>0</v>
      </c>
      <c r="G350" s="47">
        <f>G123/$G$219*100</f>
        <v>65.227191228522756</v>
      </c>
      <c r="H350" s="47">
        <f>H123/$H$219*100</f>
        <v>97.483732032630115</v>
      </c>
      <c r="I350" s="47">
        <f>I123/$I$219*100</f>
        <v>96.006438532811103</v>
      </c>
      <c r="J350" s="48">
        <f t="shared" si="1"/>
        <v>34.642418983916833</v>
      </c>
      <c r="K350" s="49"/>
      <c r="L350" s="47">
        <f>L123/$L$219*100</f>
        <v>130.79326629437332</v>
      </c>
      <c r="M350" s="47">
        <f>M123/$M$219*100</f>
        <v>99.681750244625661</v>
      </c>
      <c r="N350" s="47">
        <f>N123/$N$219*100</f>
        <v>112.77218500101276</v>
      </c>
      <c r="O350" s="47">
        <f>O123/$O$219*100</f>
        <v>94.380728140255826</v>
      </c>
      <c r="P350" s="47">
        <f>P123/$P$219*100</f>
        <v>187.3800268914359</v>
      </c>
      <c r="Q350" s="47">
        <f>Q123/$Q$219*100</f>
        <v>86.059259313978743</v>
      </c>
      <c r="R350" s="47">
        <f>R123/$R$219*100</f>
        <v>110.73961129169498</v>
      </c>
      <c r="S350" s="47">
        <f>S123/$S$219*100</f>
        <v>98.307958917231147</v>
      </c>
      <c r="T350" s="47">
        <f>T123/$T$219*100</f>
        <v>109.59439075627981</v>
      </c>
      <c r="U350" s="47">
        <f>U123/$U$219*100</f>
        <v>91.303632739277447</v>
      </c>
      <c r="V350" s="47">
        <f>V123/$V$219*100</f>
        <v>83.521825484659047</v>
      </c>
      <c r="W350" s="47">
        <f>W123/$W$219*100</f>
        <v>88.388416445475343</v>
      </c>
    </row>
    <row r="351" spans="1:23" x14ac:dyDescent="0.25">
      <c r="A351" s="97"/>
      <c r="B351" s="97"/>
      <c r="C351" s="39" t="s">
        <v>41</v>
      </c>
      <c r="D351" s="42">
        <f>D124/$D$220*100</f>
        <v>93.016940175366187</v>
      </c>
      <c r="E351" s="42">
        <f>E124/$E$220*100</f>
        <v>90.038036430251353</v>
      </c>
      <c r="F351" s="42">
        <f>F124/$F$220*100</f>
        <v>0</v>
      </c>
      <c r="G351" s="42">
        <f>G124/$G$220*100</f>
        <v>128.9070470697331</v>
      </c>
      <c r="H351" s="42">
        <f>H124/$H$220*100</f>
        <v>96.149966253984019</v>
      </c>
      <c r="I351" s="42">
        <f>I124/$I$220*100</f>
        <v>85.176552248098773</v>
      </c>
      <c r="J351" s="43">
        <f t="shared" si="1"/>
        <v>34.642418983916833</v>
      </c>
      <c r="K351" s="5"/>
      <c r="L351" s="42">
        <f>L124/$L$220*100</f>
        <v>127.83195212187573</v>
      </c>
      <c r="M351" s="42">
        <f>M124/$M$220*100</f>
        <v>94.006965912460444</v>
      </c>
      <c r="N351" s="42">
        <f>N124/$N$220*100</f>
        <v>96.788961578266949</v>
      </c>
      <c r="O351" s="42">
        <f>O124/$O$220*100</f>
        <v>94.218211097242559</v>
      </c>
      <c r="P351" s="42">
        <f>P124/$P$220*100</f>
        <v>128.99286136920281</v>
      </c>
      <c r="Q351" s="42">
        <f>Q124/$Q$220*100</f>
        <v>60.174169781225807</v>
      </c>
      <c r="R351" s="42">
        <f>R124/$R$220*100</f>
        <v>95.338747145973443</v>
      </c>
      <c r="S351" s="42">
        <f>S124/$S$220*100</f>
        <v>92.895429988245382</v>
      </c>
      <c r="T351" s="42">
        <f>T124/$T$220*100</f>
        <v>95.432395455065802</v>
      </c>
      <c r="U351" s="42">
        <f>U124/$U$220*100</f>
        <v>85.488978142127607</v>
      </c>
      <c r="V351" s="42">
        <f>V124/$V$220*100</f>
        <v>99.516929692210027</v>
      </c>
      <c r="W351" s="42">
        <f>W124/$W$220*100</f>
        <v>65.772800481401717</v>
      </c>
    </row>
    <row r="352" spans="1:23" x14ac:dyDescent="0.25">
      <c r="A352" s="97"/>
      <c r="B352" s="97" t="str">
        <f>B346</f>
        <v>На 01 июля 2023</v>
      </c>
      <c r="C352" s="39" t="s">
        <v>40</v>
      </c>
      <c r="D352" s="43">
        <f>D125/$D$222*100</f>
        <v>95.952561127821923</v>
      </c>
      <c r="E352" s="43">
        <f>E125/$E$222*100</f>
        <v>98.015647824473788</v>
      </c>
      <c r="F352" s="43">
        <f>F125/$F$222*100</f>
        <v>0</v>
      </c>
      <c r="G352" s="43">
        <f>G125/$G$222*100</f>
        <v>63.969375753105652</v>
      </c>
      <c r="H352" s="43">
        <f>H125/$H$222*100</f>
        <v>97.92034274342862</v>
      </c>
      <c r="I352" s="43">
        <f>I125/$I$222*100</f>
        <v>96.09612186753489</v>
      </c>
      <c r="J352" s="43">
        <f t="shared" si="1"/>
        <v>91.591091551577719</v>
      </c>
      <c r="K352" s="5"/>
      <c r="L352" s="43">
        <f>L125/$L$222*100</f>
        <v>130.71871395722968</v>
      </c>
      <c r="M352" s="43">
        <f>M125/$M$222*100</f>
        <v>99.395630148048795</v>
      </c>
      <c r="N352" s="43">
        <f>N125/$N$222*100</f>
        <v>110.93839183749539</v>
      </c>
      <c r="O352" s="43">
        <f>O125/$O$222*100</f>
        <v>94.408273326709676</v>
      </c>
      <c r="P352" s="43">
        <f>P125/$P$222*100</f>
        <v>206.36482094473649</v>
      </c>
      <c r="Q352" s="43">
        <f>Q125/$Q$222*100</f>
        <v>82.280344261119296</v>
      </c>
      <c r="R352" s="43">
        <f>R125/$R$222*100</f>
        <v>112.29441456801614</v>
      </c>
      <c r="S352" s="43">
        <f>S125/$S$222*100</f>
        <v>98.157723328568366</v>
      </c>
      <c r="T352" s="43">
        <f>T125/$T$222*100</f>
        <v>103.42076222619363</v>
      </c>
      <c r="U352" s="43">
        <f>U125/$U$222*100</f>
        <v>94.539924331070083</v>
      </c>
      <c r="V352" s="43">
        <f>V125/$V$222*100</f>
        <v>81.801052971057103</v>
      </c>
      <c r="W352" s="43">
        <f>W125/$W$222*100</f>
        <v>87.908382764702026</v>
      </c>
    </row>
    <row r="353" spans="1:23" x14ac:dyDescent="0.25">
      <c r="A353" s="97"/>
      <c r="B353" s="97"/>
      <c r="C353" s="39" t="s">
        <v>41</v>
      </c>
      <c r="D353" s="43">
        <f>D126/$D$223*100</f>
        <v>93.468499506763166</v>
      </c>
      <c r="E353" s="43">
        <f>E126/$E$223*100</f>
        <v>88.583276580850949</v>
      </c>
      <c r="F353" s="43">
        <f>F126/$F$223*100</f>
        <v>0</v>
      </c>
      <c r="G353" s="43">
        <f>G126/$G$223*100</f>
        <v>133.54169989210197</v>
      </c>
      <c r="H353" s="43">
        <f>H126/$H$223*100</f>
        <v>96.108620548528819</v>
      </c>
      <c r="I353" s="43">
        <f>I126/$I$223*100</f>
        <v>86.027534141195858</v>
      </c>
      <c r="J353" s="43">
        <f t="shared" si="1"/>
        <v>111.54858912821221</v>
      </c>
      <c r="K353" s="5"/>
      <c r="L353" s="43">
        <f>L126/$L$223*100</f>
        <v>125.69748608691245</v>
      </c>
      <c r="M353" s="43">
        <f>M126/$M$223*100</f>
        <v>94.479626481292016</v>
      </c>
      <c r="N353" s="43">
        <f>N126/$N$223*100</f>
        <v>95.987372495679907</v>
      </c>
      <c r="O353" s="43">
        <f>O126/$O$223*100</f>
        <v>94.613823560477243</v>
      </c>
      <c r="P353" s="43">
        <f>P126/$P$223*100</f>
        <v>146.94055651446885</v>
      </c>
      <c r="Q353" s="43">
        <f>Q126/$Q$223*100</f>
        <v>60.099565992928596</v>
      </c>
      <c r="R353" s="43">
        <f>R126/$R$223*100</f>
        <v>95.594554357751448</v>
      </c>
      <c r="S353" s="43">
        <f>S126/$S$223*100</f>
        <v>91.071524921595582</v>
      </c>
      <c r="T353" s="43">
        <f>T126/$T$223*100</f>
        <v>89.408031565858437</v>
      </c>
      <c r="U353" s="43">
        <f>U126/$U$223*100</f>
        <v>86.808701383375194</v>
      </c>
      <c r="V353" s="43">
        <f>V126/$V$223*100</f>
        <v>98.148914165177743</v>
      </c>
      <c r="W353" s="43">
        <f>W126/$W$223*100</f>
        <v>67.897267562343757</v>
      </c>
    </row>
    <row r="354" spans="1:23" x14ac:dyDescent="0.25">
      <c r="A354" s="97"/>
      <c r="B354" s="97" t="str">
        <f>B348</f>
        <v>к средней по РСЯ на 01июля</v>
      </c>
      <c r="C354" s="39" t="s">
        <v>40</v>
      </c>
      <c r="D354" s="43">
        <f>D125/$D$224*100</f>
        <v>93.753350939786955</v>
      </c>
      <c r="E354" s="43">
        <f>E125/$E$224*100</f>
        <v>92.717751408370503</v>
      </c>
      <c r="F354" s="43">
        <f>F125/$F$224*100</f>
        <v>0</v>
      </c>
      <c r="G354" s="43">
        <f>G125/$G$224*100</f>
        <v>57.734293825591756</v>
      </c>
      <c r="H354" s="43">
        <f>H125/$H$224*100</f>
        <v>95.627897667929602</v>
      </c>
      <c r="I354" s="43">
        <f>I125/$I$224*100</f>
        <v>88.031832009193238</v>
      </c>
      <c r="J354" s="43">
        <f t="shared" si="1"/>
        <v>91.591091551577719</v>
      </c>
      <c r="K354" s="5"/>
      <c r="L354" s="43">
        <f>L125/$L$224*100</f>
        <v>128.18351582375166</v>
      </c>
      <c r="M354" s="43">
        <f>M125/$M$224*100</f>
        <v>96.906460105920175</v>
      </c>
      <c r="N354" s="43">
        <f>N125/$N$224*100</f>
        <v>101.87735443490928</v>
      </c>
      <c r="O354" s="43">
        <f>O125/$O$224*100</f>
        <v>86.709734199027153</v>
      </c>
      <c r="P354" s="43">
        <f>P125/$P$224*100</f>
        <v>174.13604346782509</v>
      </c>
      <c r="Q354" s="43">
        <f>Q125/$Q$224*100</f>
        <v>68.626060438277591</v>
      </c>
      <c r="R354" s="43">
        <f>R125/$R$224*100</f>
        <v>99.721507312613781</v>
      </c>
      <c r="S354" s="43">
        <f>S125/$S$224*100</f>
        <v>93.47713037927835</v>
      </c>
      <c r="T354" s="43">
        <f>T125/$T$224*100</f>
        <v>91.684472630492351</v>
      </c>
      <c r="U354" s="43">
        <f>U125/$U$224*100</f>
        <v>78.454866292965349</v>
      </c>
      <c r="V354" s="43">
        <f>V125/$V$224*100</f>
        <v>71.487012919396406</v>
      </c>
      <c r="W354" s="43">
        <f>W125/$W$224*100</f>
        <v>75.216433585363944</v>
      </c>
    </row>
    <row r="355" spans="1:23" x14ac:dyDescent="0.25">
      <c r="A355" s="113"/>
      <c r="B355" s="113"/>
      <c r="C355" s="44" t="s">
        <v>41</v>
      </c>
      <c r="D355" s="45">
        <f>D126/$D$224*100</f>
        <v>95.66102781977915</v>
      </c>
      <c r="E355" s="45">
        <f>E126/$E$224*100</f>
        <v>93.644928922454213</v>
      </c>
      <c r="F355" s="45">
        <f>F126/$F$224*100</f>
        <v>0</v>
      </c>
      <c r="G355" s="45">
        <f>G126/$G$224*100</f>
        <v>147.96369043522776</v>
      </c>
      <c r="H355" s="45">
        <f>H126/$H$224*100</f>
        <v>98.412589779919713</v>
      </c>
      <c r="I355" s="45">
        <f>I126/$I$224*100</f>
        <v>93.908217245014015</v>
      </c>
      <c r="J355" s="45">
        <f t="shared" si="1"/>
        <v>111.54858912821221</v>
      </c>
      <c r="K355" s="50"/>
      <c r="L355" s="45">
        <f>L126/$L$224*100</f>
        <v>128.18351582375166</v>
      </c>
      <c r="M355" s="45">
        <f>M126/$M$224*100</f>
        <v>96.906460105920175</v>
      </c>
      <c r="N355" s="45">
        <f>N126/$N$224*100</f>
        <v>104.2704020400618</v>
      </c>
      <c r="O355" s="45">
        <f>O126/$O$224*100</f>
        <v>103.01412866380149</v>
      </c>
      <c r="P355" s="45">
        <f>P126/$P$224*100</f>
        <v>174.13604346782509</v>
      </c>
      <c r="Q355" s="45">
        <f>Q126/$Q$224*100</f>
        <v>72.057363460191468</v>
      </c>
      <c r="R355" s="45">
        <f>R126/$R$224*100</f>
        <v>107.64713457290733</v>
      </c>
      <c r="S355" s="45">
        <f>S126/$S$224*100</f>
        <v>95.63166423802025</v>
      </c>
      <c r="T355" s="45">
        <f>T126/$T$224*100</f>
        <v>100.8529198935416</v>
      </c>
      <c r="U355" s="45">
        <f>U126/$U$224*100</f>
        <v>104.60648839062048</v>
      </c>
      <c r="V355" s="45">
        <f>V126/$V$224*100</f>
        <v>112.30969373038448</v>
      </c>
      <c r="W355" s="45">
        <f>W126/$W$224*100</f>
        <v>79.354187655998132</v>
      </c>
    </row>
    <row r="356" spans="1:23" x14ac:dyDescent="0.25">
      <c r="A356" s="112" t="s">
        <v>23</v>
      </c>
      <c r="B356" s="112" t="str">
        <f>B350</f>
        <v>На 01 июня 2023</v>
      </c>
      <c r="C356" s="46" t="s">
        <v>40</v>
      </c>
      <c r="D356" s="47">
        <f>D129/$D$219*100</f>
        <v>110.65751850839523</v>
      </c>
      <c r="E356" s="47">
        <f>E129/$E$219*100</f>
        <v>102.37172976192437</v>
      </c>
      <c r="F356" s="47">
        <f>F129/$F$219*100</f>
        <v>166.49889126870781</v>
      </c>
      <c r="G356" s="47">
        <f>G129/$G$219*100</f>
        <v>220.74587470142416</v>
      </c>
      <c r="H356" s="47">
        <f>H129/$H$219*100</f>
        <v>114.62934530544496</v>
      </c>
      <c r="I356" s="47">
        <f>I129/$I$219*100</f>
        <v>117.16762099048692</v>
      </c>
      <c r="J356" s="48">
        <f t="shared" si="1"/>
        <v>34.642418983916833</v>
      </c>
      <c r="K356" s="49"/>
      <c r="L356" s="47">
        <f>L129/$L$219*100</f>
        <v>0</v>
      </c>
      <c r="M356" s="47">
        <f>M129/$M$219*100</f>
        <v>116.3957335514346</v>
      </c>
      <c r="N356" s="47">
        <f>N129/$N$219*100</f>
        <v>111.84504841546352</v>
      </c>
      <c r="O356" s="47">
        <f>O129/$O$219*100</f>
        <v>113.33754105731575</v>
      </c>
      <c r="P356" s="47">
        <f>P129/$P$219*100</f>
        <v>93.204572961543235</v>
      </c>
      <c r="Q356" s="47">
        <f>Q129/$Q$219*100</f>
        <v>150.60370379946281</v>
      </c>
      <c r="R356" s="47">
        <f>R129/$R$219*100</f>
        <v>97.792442807342567</v>
      </c>
      <c r="S356" s="47">
        <f>S129/$S$219*100</f>
        <v>140.86811186310561</v>
      </c>
      <c r="T356" s="47">
        <f>T129/$T$219*100</f>
        <v>133.70515672266137</v>
      </c>
      <c r="U356" s="47">
        <f>U129/$U$219*100</f>
        <v>88.76742071874196</v>
      </c>
      <c r="V356" s="47">
        <f>V129/$V$219*100</f>
        <v>88.4608919519778</v>
      </c>
      <c r="W356" s="47">
        <f>W129/$W$219*100</f>
        <v>99.911548355850044</v>
      </c>
    </row>
    <row r="357" spans="1:23" x14ac:dyDescent="0.25">
      <c r="A357" s="97"/>
      <c r="B357" s="97"/>
      <c r="C357" s="39" t="s">
        <v>41</v>
      </c>
      <c r="D357" s="42">
        <f>D130/$D$220*100</f>
        <v>108.60167721173657</v>
      </c>
      <c r="E357" s="42">
        <f>E130/$E$220*100</f>
        <v>113.2904336271727</v>
      </c>
      <c r="F357" s="42">
        <f>F130/$F$220*100</f>
        <v>159.75897719877142</v>
      </c>
      <c r="G357" s="42">
        <f>G130/$G$220*100</f>
        <v>170.22340831003217</v>
      </c>
      <c r="H357" s="42">
        <f>H130/$H$220*100</f>
        <v>109.86180963504566</v>
      </c>
      <c r="I357" s="42">
        <f>I130/$I$220*100</f>
        <v>114.4250788564336</v>
      </c>
      <c r="J357" s="43">
        <f t="shared" si="1"/>
        <v>34.642418983916833</v>
      </c>
      <c r="K357" s="5"/>
      <c r="L357" s="42">
        <f>L130/$L$220*100</f>
        <v>0</v>
      </c>
      <c r="M357" s="42">
        <f>M130/$M$220*100</f>
        <v>109.76943853286203</v>
      </c>
      <c r="N357" s="42">
        <f>N130/$N$220*100</f>
        <v>120.93992394071351</v>
      </c>
      <c r="O357" s="42">
        <f>O130/$O$220*100</f>
        <v>132.51554150727281</v>
      </c>
      <c r="P357" s="42">
        <f>P130/$P$220*100</f>
        <v>68.840749849885455</v>
      </c>
      <c r="Q357" s="42">
        <f>Q130/$Q$220*100</f>
        <v>194.84969262492166</v>
      </c>
      <c r="R357" s="42">
        <f>R130/$R$220*100</f>
        <v>88.978436672702472</v>
      </c>
      <c r="S357" s="42">
        <f>S130/$S$220*100</f>
        <v>142.84790163885629</v>
      </c>
      <c r="T357" s="42">
        <f>T130/$T$220*100</f>
        <v>173.5134462819378</v>
      </c>
      <c r="U357" s="42">
        <f>U130/$U$220*100</f>
        <v>146.04367099280131</v>
      </c>
      <c r="V357" s="42">
        <f>V130/$V$220*100</f>
        <v>178.90683989610793</v>
      </c>
      <c r="W357" s="42">
        <f>W130/$W$220*100</f>
        <v>187.92228708971919</v>
      </c>
    </row>
    <row r="358" spans="1:23" x14ac:dyDescent="0.25">
      <c r="A358" s="97"/>
      <c r="B358" s="97" t="str">
        <f>B352</f>
        <v>На 01 июля 2023</v>
      </c>
      <c r="C358" s="39" t="s">
        <v>40</v>
      </c>
      <c r="D358" s="43">
        <f>D131/$D$222*100</f>
        <v>109.71966772442245</v>
      </c>
      <c r="E358" s="43">
        <f>E131/$E$222*100</f>
        <v>102.09963315049353</v>
      </c>
      <c r="F358" s="43">
        <f>F131/$F$222*100</f>
        <v>162.00889051771867</v>
      </c>
      <c r="G358" s="43">
        <f>G131/$G$222*100</f>
        <v>216.48909816230929</v>
      </c>
      <c r="H358" s="43">
        <f>H131/$H$222*100</f>
        <v>115.14274788953381</v>
      </c>
      <c r="I358" s="43">
        <f>I131/$I$222*100</f>
        <v>117.27707180579333</v>
      </c>
      <c r="J358" s="43">
        <f t="shared" si="1"/>
        <v>109.81646817901635</v>
      </c>
      <c r="K358" s="5"/>
      <c r="L358" s="43">
        <f>L131/$L$222*100</f>
        <v>0</v>
      </c>
      <c r="M358" s="43">
        <f>M131/$M$222*100</f>
        <v>116.06163871017084</v>
      </c>
      <c r="N358" s="43">
        <f>N131/$N$222*100</f>
        <v>110.02633145830158</v>
      </c>
      <c r="O358" s="43">
        <f>O131/$O$222*100</f>
        <v>113.37061882395479</v>
      </c>
      <c r="P358" s="43">
        <f>P131/$P$222*100</f>
        <v>102.64778658391039</v>
      </c>
      <c r="Q358" s="43">
        <f>Q131/$Q$222*100</f>
        <v>143.99060245695878</v>
      </c>
      <c r="R358" s="43">
        <f>R131/$R$222*100</f>
        <v>99.165465601108778</v>
      </c>
      <c r="S358" s="43">
        <f>S131/$S$222*100</f>
        <v>140.6528352573998</v>
      </c>
      <c r="T358" s="43">
        <f>T131/$T$222*100</f>
        <v>126.17332991595622</v>
      </c>
      <c r="U358" s="43">
        <f>U131/$U$222*100</f>
        <v>91.913815321873685</v>
      </c>
      <c r="V358" s="43">
        <f>V131/$V$222*100</f>
        <v>86.638361487439113</v>
      </c>
      <c r="W358" s="43">
        <f>W131/$W$222*100</f>
        <v>99.368933042240428</v>
      </c>
    </row>
    <row r="359" spans="1:23" x14ac:dyDescent="0.25">
      <c r="A359" s="97"/>
      <c r="B359" s="97"/>
      <c r="C359" s="39" t="s">
        <v>41</v>
      </c>
      <c r="D359" s="43">
        <f>D132/$D$223*100</f>
        <v>109.12889408919852</v>
      </c>
      <c r="E359" s="43">
        <f>E132/$E$223*100</f>
        <v>111.45998084636773</v>
      </c>
      <c r="F359" s="43">
        <f>F132/$F$223*100</f>
        <v>155.9768279949497</v>
      </c>
      <c r="G359" s="43">
        <f>G132/$G$223*100</f>
        <v>176.34352678059616</v>
      </c>
      <c r="H359" s="43">
        <f>H132/$H$223*100</f>
        <v>109.81456766295858</v>
      </c>
      <c r="I359" s="43">
        <f>I132/$I$223*100</f>
        <v>115.56827692741687</v>
      </c>
      <c r="J359" s="43">
        <f t="shared" si="1"/>
        <v>111.20216493837304</v>
      </c>
      <c r="K359" s="5"/>
      <c r="L359" s="43">
        <f>L132/$L$223*100</f>
        <v>0</v>
      </c>
      <c r="M359" s="43">
        <f>M132/$M$223*100</f>
        <v>110.32135173156668</v>
      </c>
      <c r="N359" s="43">
        <f>N132/$N$223*100</f>
        <v>119.93832085396699</v>
      </c>
      <c r="O359" s="43">
        <f>O132/$O$223*100</f>
        <v>133.07196047534751</v>
      </c>
      <c r="P359" s="43">
        <f>P132/$P$223*100</f>
        <v>78.419053476633621</v>
      </c>
      <c r="Q359" s="43">
        <f>Q132/$Q$223*100</f>
        <v>194.6081184532926</v>
      </c>
      <c r="R359" s="43">
        <f>R132/$R$223*100</f>
        <v>89.217178280652917</v>
      </c>
      <c r="S359" s="43">
        <f>S132/$S$223*100</f>
        <v>140.04323179027094</v>
      </c>
      <c r="T359" s="43">
        <f>T132/$T$223*100</f>
        <v>162.56005739246987</v>
      </c>
      <c r="U359" s="43">
        <f>U132/$U$223*100</f>
        <v>148.29819819659932</v>
      </c>
      <c r="V359" s="43">
        <f>V132/$V$223*100</f>
        <v>176.44748613964538</v>
      </c>
      <c r="W359" s="43">
        <f>W132/$W$223*100</f>
        <v>193.99219303526786</v>
      </c>
    </row>
    <row r="360" spans="1:23" x14ac:dyDescent="0.25">
      <c r="A360" s="97"/>
      <c r="B360" s="97" t="str">
        <f>B354</f>
        <v>к средней по РСЯ на 01июля</v>
      </c>
      <c r="C360" s="39" t="s">
        <v>40</v>
      </c>
      <c r="D360" s="43">
        <f>D131/$D$224*100</f>
        <v>107.20491868332161</v>
      </c>
      <c r="E360" s="43">
        <f>E131/$E$224*100</f>
        <v>96.580991050385947</v>
      </c>
      <c r="F360" s="43">
        <f>F131/$F$224*100</f>
        <v>153.86008345164342</v>
      </c>
      <c r="G360" s="43">
        <f>G131/$G$224*100</f>
        <v>195.38795019010846</v>
      </c>
      <c r="H360" s="43">
        <f>H131/$H$224*100</f>
        <v>112.44710347098419</v>
      </c>
      <c r="I360" s="43">
        <f>I131/$I$224*100</f>
        <v>107.43529794021364</v>
      </c>
      <c r="J360" s="43">
        <f t="shared" si="1"/>
        <v>109.81646817901635</v>
      </c>
      <c r="K360" s="5"/>
      <c r="L360" s="43">
        <f>L131/$L$224*100</f>
        <v>0</v>
      </c>
      <c r="M360" s="43">
        <f>M131/$M$224*100</f>
        <v>113.15510093092036</v>
      </c>
      <c r="N360" s="43">
        <f>N131/$N$224*100</f>
        <v>101.03978777310591</v>
      </c>
      <c r="O360" s="43">
        <f>O131/$O$224*100</f>
        <v>104.12579192276338</v>
      </c>
      <c r="P360" s="43">
        <f>P131/$P$224*100</f>
        <v>86.616892087622844</v>
      </c>
      <c r="Q360" s="43">
        <f>Q131/$Q$224*100</f>
        <v>120.09560576698578</v>
      </c>
      <c r="R360" s="43">
        <f>R131/$R$224*100</f>
        <v>88.06252511437286</v>
      </c>
      <c r="S360" s="43">
        <f>S131/$S$224*100</f>
        <v>133.94588804347811</v>
      </c>
      <c r="T360" s="43">
        <f>T131/$T$224*100</f>
        <v>111.85505660920067</v>
      </c>
      <c r="U360" s="43">
        <f>U131/$U$224*100</f>
        <v>76.275564451494091</v>
      </c>
      <c r="V360" s="43">
        <f>V131/$V$224*100</f>
        <v>75.714400267674932</v>
      </c>
      <c r="W360" s="43">
        <f>W131/$W$224*100</f>
        <v>85.022343917140859</v>
      </c>
    </row>
    <row r="361" spans="1:23" x14ac:dyDescent="0.25">
      <c r="A361" s="113"/>
      <c r="B361" s="113"/>
      <c r="C361" s="44" t="s">
        <v>41</v>
      </c>
      <c r="D361" s="45">
        <f>D132/$D$224*100</f>
        <v>111.68877459783315</v>
      </c>
      <c r="E361" s="45">
        <f>E132/$E$224*100</f>
        <v>117.82880908147087</v>
      </c>
      <c r="F361" s="45">
        <f>F132/$F$224*100</f>
        <v>164.23774303929093</v>
      </c>
      <c r="G361" s="45">
        <f>G132/$G$224*100</f>
        <v>195.38795019010846</v>
      </c>
      <c r="H361" s="45">
        <f>H132/$H$224*100</f>
        <v>112.44710347098419</v>
      </c>
      <c r="I361" s="45">
        <f>I132/$I$224*100</f>
        <v>126.15508470252361</v>
      </c>
      <c r="J361" s="45">
        <f t="shared" si="1"/>
        <v>111.20216493837304</v>
      </c>
      <c r="K361" s="50"/>
      <c r="L361" s="45">
        <f>L132/$L$224*100</f>
        <v>0</v>
      </c>
      <c r="M361" s="45">
        <f>M132/$M$224*100</f>
        <v>113.15510093092036</v>
      </c>
      <c r="N361" s="45">
        <f>N132/$N$224*100</f>
        <v>130.28814739163656</v>
      </c>
      <c r="O361" s="45">
        <f>O132/$O$224*100</f>
        <v>144.88677808469924</v>
      </c>
      <c r="P361" s="45">
        <f>P132/$P$224*100</f>
        <v>92.932707135678669</v>
      </c>
      <c r="Q361" s="45">
        <f>Q132/$Q$224*100</f>
        <v>233.32860549014379</v>
      </c>
      <c r="R361" s="45">
        <f>R132/$R$224*100</f>
        <v>100.46569766569297</v>
      </c>
      <c r="S361" s="45">
        <f>S132/$S$224*100</f>
        <v>147.0554855966696</v>
      </c>
      <c r="T361" s="45">
        <f>T132/$T$224*100</f>
        <v>183.3689452609847</v>
      </c>
      <c r="U361" s="45">
        <f>U132/$U$224*100</f>
        <v>178.7027510006433</v>
      </c>
      <c r="V361" s="45">
        <f>V132/$V$224*100</f>
        <v>201.90506738046645</v>
      </c>
      <c r="W361" s="45">
        <f>W132/$W$224*100</f>
        <v>226.72625044570896</v>
      </c>
    </row>
    <row r="362" spans="1:23" x14ac:dyDescent="0.25">
      <c r="A362" s="112" t="s">
        <v>24</v>
      </c>
      <c r="B362" s="112" t="str">
        <f>B356</f>
        <v>На 01 июня 2023</v>
      </c>
      <c r="C362" s="46" t="s">
        <v>40</v>
      </c>
      <c r="D362" s="47">
        <f>D135/$D$219*100</f>
        <v>92.214598756996011</v>
      </c>
      <c r="E362" s="47">
        <f>E135/$E$219*100</f>
        <v>94.181991380970416</v>
      </c>
      <c r="F362" s="47">
        <f>F135/$F$219*100</f>
        <v>87.643844524143844</v>
      </c>
      <c r="G362" s="47">
        <f>G135/$G$219*100</f>
        <v>193.42053584275268</v>
      </c>
      <c r="H362" s="47">
        <f>H135/$H$219*100</f>
        <v>97.008636027087306</v>
      </c>
      <c r="I362" s="47">
        <f>I135/$I$219*100</f>
        <v>93.86724181624237</v>
      </c>
      <c r="J362" s="48">
        <f t="shared" si="1"/>
        <v>34.642418983916833</v>
      </c>
      <c r="K362" s="49"/>
      <c r="L362" s="47">
        <f>L135/$L$219*100</f>
        <v>0</v>
      </c>
      <c r="M362" s="47">
        <f>M135/$M$219*100</f>
        <v>96.560535970652793</v>
      </c>
      <c r="N362" s="47">
        <f>N135/$N$219*100</f>
        <v>87.56289974631683</v>
      </c>
      <c r="O362" s="47">
        <f>O135/$O$219*100</f>
        <v>106.8841579366145</v>
      </c>
      <c r="P362" s="47">
        <f>P135/$P$219*100</f>
        <v>140.77774041066425</v>
      </c>
      <c r="Q362" s="47">
        <f>Q135/$Q$219*100</f>
        <v>77.453333382580865</v>
      </c>
      <c r="R362" s="47">
        <f>R135/$R$219*100</f>
        <v>93.660367759144989</v>
      </c>
      <c r="S362" s="47">
        <f>S135/$S$219*100</f>
        <v>95.310765047803372</v>
      </c>
      <c r="T362" s="47">
        <f>T135/$T$219*100</f>
        <v>109.59439075627981</v>
      </c>
      <c r="U362" s="47">
        <f>U135/$U$219*100</f>
        <v>86.231208698206473</v>
      </c>
      <c r="V362" s="47">
        <f>V135/$V$219*100</f>
        <v>84.037847354378911</v>
      </c>
      <c r="W362" s="47">
        <f>W135/$W$219*100</f>
        <v>86.59000857507003</v>
      </c>
    </row>
    <row r="363" spans="1:23" x14ac:dyDescent="0.25">
      <c r="A363" s="97"/>
      <c r="B363" s="97"/>
      <c r="C363" s="39" t="s">
        <v>41</v>
      </c>
      <c r="D363" s="42">
        <f>D136/$D$220*100</f>
        <v>95.838998356926652</v>
      </c>
      <c r="E363" s="42">
        <f>E136/$E$220*100</f>
        <v>91.003790946417411</v>
      </c>
      <c r="F363" s="42">
        <f>F136/$F$220*100</f>
        <v>84.992653666324415</v>
      </c>
      <c r="G363" s="42">
        <f>G136/$G$220*100</f>
        <v>163.11699417670073</v>
      </c>
      <c r="H363" s="42">
        <f>H136/$H$220*100</f>
        <v>97.740692621592288</v>
      </c>
      <c r="I363" s="42">
        <f>I136/$I$220*100</f>
        <v>93.754742030755281</v>
      </c>
      <c r="J363" s="43">
        <f t="shared" si="1"/>
        <v>34.642418983916833</v>
      </c>
      <c r="K363" s="5"/>
      <c r="L363" s="42">
        <f>L136/$L$220*100</f>
        <v>0</v>
      </c>
      <c r="M363" s="42">
        <f>M136/$M$220*100</f>
        <v>93.810866985283809</v>
      </c>
      <c r="N363" s="42">
        <f>N136/$N$220*100</f>
        <v>101.81167066437618</v>
      </c>
      <c r="O363" s="42">
        <f>O136/$O$220*100</f>
        <v>111.84176137442461</v>
      </c>
      <c r="P363" s="42">
        <f>P136/$P$220*100</f>
        <v>108.67481481156673</v>
      </c>
      <c r="Q363" s="42">
        <f>Q136/$Q$220*100</f>
        <v>68.770479749972353</v>
      </c>
      <c r="R363" s="42">
        <f>R136/$R$220*100</f>
        <v>95.569431981791553</v>
      </c>
      <c r="S363" s="42">
        <f>S136/$S$220*100</f>
        <v>98.000304612703744</v>
      </c>
      <c r="T363" s="42">
        <f>T136/$T$220*100</f>
        <v>104.10806776916269</v>
      </c>
      <c r="U363" s="42">
        <f>U136/$U$220*100</f>
        <v>96.17510040989356</v>
      </c>
      <c r="V363" s="42">
        <f>V136/$V$220*100</f>
        <v>72.680903707793846</v>
      </c>
      <c r="W363" s="42">
        <f>W136/$W$220*100</f>
        <v>66.712411916850314</v>
      </c>
    </row>
    <row r="364" spans="1:23" x14ac:dyDescent="0.25">
      <c r="A364" s="97"/>
      <c r="B364" s="97" t="str">
        <f>B358</f>
        <v>На 01 июля 2023</v>
      </c>
      <c r="C364" s="39" t="s">
        <v>40</v>
      </c>
      <c r="D364" s="43">
        <f>D137/$D$222*100</f>
        <v>91.780710644003577</v>
      </c>
      <c r="E364" s="43">
        <f>E137/$E$222*100</f>
        <v>93.931662498454045</v>
      </c>
      <c r="F364" s="43">
        <f>F137/$F$222*100</f>
        <v>85.280339730001472</v>
      </c>
      <c r="G364" s="43">
        <f>G137/$G$222*100</f>
        <v>189.69069038008166</v>
      </c>
      <c r="H364" s="43">
        <f>H137/$H$222*100</f>
        <v>97.44311887510959</v>
      </c>
      <c r="I364" s="43">
        <f>I137/$I$222*100</f>
        <v>93.954926844413961</v>
      </c>
      <c r="J364" s="43">
        <f t="shared" ref="J364:J427" si="2">J135/$J$224*100</f>
        <v>92.218119335186614</v>
      </c>
      <c r="K364" s="5"/>
      <c r="L364" s="43">
        <f>L137/$L$222*100</f>
        <v>0</v>
      </c>
      <c r="M364" s="43">
        <f>M137/$M$222*100</f>
        <v>96.283374807153592</v>
      </c>
      <c r="N364" s="43">
        <f>N137/$N$222*100</f>
        <v>86.139035812749256</v>
      </c>
      <c r="O364" s="43">
        <f>O137/$O$222*100</f>
        <v>106.91535227170112</v>
      </c>
      <c r="P364" s="43">
        <f>P137/$P$222*100</f>
        <v>155.04092765278131</v>
      </c>
      <c r="Q364" s="43">
        <f>Q137/$Q$222*100</f>
        <v>74.052309835007364</v>
      </c>
      <c r="R364" s="43">
        <f>R137/$R$222*100</f>
        <v>94.975375505287289</v>
      </c>
      <c r="S364" s="43">
        <f>S137/$S$222*100</f>
        <v>95.16510981245348</v>
      </c>
      <c r="T364" s="43">
        <f>T137/$T$222*100</f>
        <v>103.42076222619363</v>
      </c>
      <c r="U364" s="43">
        <f>U137/$U$222*100</f>
        <v>89.287706312677301</v>
      </c>
      <c r="V364" s="43">
        <f>V137/$V$222*100</f>
        <v>82.306443413067171</v>
      </c>
      <c r="W364" s="43">
        <f>W137/$W$222*100</f>
        <v>86.1197419699417</v>
      </c>
    </row>
    <row r="365" spans="1:23" x14ac:dyDescent="0.25">
      <c r="A365" s="97"/>
      <c r="B365" s="97"/>
      <c r="C365" s="39" t="s">
        <v>41</v>
      </c>
      <c r="D365" s="43">
        <f>D138/$D$223*100</f>
        <v>96.304257630540889</v>
      </c>
      <c r="E365" s="43">
        <f>E138/$E$223*100</f>
        <v>89.533427237246215</v>
      </c>
      <c r="F365" s="43">
        <f>F138/$F$223*100</f>
        <v>82.980529508851674</v>
      </c>
      <c r="G365" s="43">
        <f>G138/$G$223*100</f>
        <v>168.98161255577517</v>
      </c>
      <c r="H365" s="43">
        <f>H138/$H$223*100</f>
        <v>97.698662883615626</v>
      </c>
      <c r="I365" s="43">
        <f>I138/$I$223*100</f>
        <v>94.691426901818986</v>
      </c>
      <c r="J365" s="43">
        <f t="shared" si="2"/>
        <v>92.841682876897124</v>
      </c>
      <c r="K365" s="5"/>
      <c r="L365" s="43">
        <f>L138/$L$223*100</f>
        <v>0</v>
      </c>
      <c r="M365" s="43">
        <f>M138/$M$223*100</f>
        <v>94.282541582176322</v>
      </c>
      <c r="N365" s="43">
        <f>N138/$N$223*100</f>
        <v>100.96848439237016</v>
      </c>
      <c r="O365" s="43">
        <f>O138/$O$223*100</f>
        <v>112.31137329121401</v>
      </c>
      <c r="P365" s="43">
        <f>P138/$P$223*100</f>
        <v>123.79551548835562</v>
      </c>
      <c r="Q365" s="43">
        <f>Q138/$Q$223*100</f>
        <v>68.685218277632671</v>
      </c>
      <c r="R365" s="43">
        <f>R138/$R$223*100</f>
        <v>95.825858153293879</v>
      </c>
      <c r="S365" s="43">
        <f>S138/$S$223*100</f>
        <v>96.076170646813779</v>
      </c>
      <c r="T365" s="43">
        <f>T138/$T$223*100</f>
        <v>97.536034435481923</v>
      </c>
      <c r="U365" s="43">
        <f>U138/$U$223*100</f>
        <v>97.6597890562971</v>
      </c>
      <c r="V365" s="43">
        <f>V138/$V$223*100</f>
        <v>71.681791244230936</v>
      </c>
      <c r="W365" s="43">
        <f>W138/$W$223*100</f>
        <v>68.867228527520098</v>
      </c>
    </row>
    <row r="366" spans="1:23" x14ac:dyDescent="0.25">
      <c r="A366" s="97"/>
      <c r="B366" s="97" t="str">
        <f>B360</f>
        <v>к средней по РСЯ на 01июля</v>
      </c>
      <c r="C366" s="39" t="s">
        <v>40</v>
      </c>
      <c r="D366" s="43">
        <f>D137/$D$224*100</f>
        <v>89.677118290231007</v>
      </c>
      <c r="E366" s="43">
        <f>E137/$E$224*100</f>
        <v>88.854511766355074</v>
      </c>
      <c r="F366" s="43">
        <f>F137/$F$224*100</f>
        <v>80.990865042727251</v>
      </c>
      <c r="G366" s="43">
        <f>G137/$G$224*100</f>
        <v>171.2015777151193</v>
      </c>
      <c r="H366" s="43">
        <f>H137/$H$224*100</f>
        <v>95.161846243213063</v>
      </c>
      <c r="I366" s="43">
        <f>I137/$I$224*100</f>
        <v>86.070323918012065</v>
      </c>
      <c r="J366" s="43">
        <f t="shared" si="2"/>
        <v>92.218119335186614</v>
      </c>
      <c r="K366" s="5"/>
      <c r="L366" s="43">
        <f>L137/$L$224*100</f>
        <v>0</v>
      </c>
      <c r="M366" s="43">
        <f>M137/$M$224*100</f>
        <v>93.872145140738397</v>
      </c>
      <c r="N366" s="43">
        <f>N137/$N$224*100</f>
        <v>79.103518059207914</v>
      </c>
      <c r="O366" s="43">
        <f>O137/$O$224*100</f>
        <v>98.196921208299983</v>
      </c>
      <c r="P366" s="43">
        <f>P137/$P$224*100</f>
        <v>130.82759742401367</v>
      </c>
      <c r="Q366" s="43">
        <f>Q137/$Q$224*100</f>
        <v>61.763454394449838</v>
      </c>
      <c r="R366" s="43">
        <f>R137/$R$224*100</f>
        <v>84.341573348976823</v>
      </c>
      <c r="S366" s="43">
        <f>S137/$S$224*100</f>
        <v>90.627217867714975</v>
      </c>
      <c r="T366" s="43">
        <f>T137/$T$224*100</f>
        <v>91.684472630492351</v>
      </c>
      <c r="U366" s="43">
        <f>U137/$U$224*100</f>
        <v>74.096262610022833</v>
      </c>
      <c r="V366" s="43">
        <f>V137/$V$224*100</f>
        <v>71.92868025429118</v>
      </c>
      <c r="W366" s="43">
        <f>W137/$W$224*100</f>
        <v>73.686031394855405</v>
      </c>
    </row>
    <row r="367" spans="1:23" x14ac:dyDescent="0.25">
      <c r="A367" s="113"/>
      <c r="B367" s="113"/>
      <c r="C367" s="44" t="s">
        <v>41</v>
      </c>
      <c r="D367" s="45">
        <f>D138/$D$224*100</f>
        <v>98.563305466262989</v>
      </c>
      <c r="E367" s="45">
        <f>E138/$E$224*100</f>
        <v>94.649371229378232</v>
      </c>
      <c r="F367" s="45">
        <f>F138/$F$224*100</f>
        <v>87.375381702084312</v>
      </c>
      <c r="G367" s="45">
        <f>G138/$G$224*100</f>
        <v>187.23097751226899</v>
      </c>
      <c r="H367" s="45">
        <f>H138/$H$224*100</f>
        <v>100.04074949298717</v>
      </c>
      <c r="I367" s="45">
        <f>I138/$I$224*100</f>
        <v>103.36577907884192</v>
      </c>
      <c r="J367" s="45">
        <f t="shared" si="2"/>
        <v>92.841682876897124</v>
      </c>
      <c r="K367" s="50"/>
      <c r="L367" s="45">
        <f>L138/$L$224*100</f>
        <v>0</v>
      </c>
      <c r="M367" s="45">
        <f>M138/$M$224*100</f>
        <v>96.704312821633266</v>
      </c>
      <c r="N367" s="45">
        <f>N138/$N$224*100</f>
        <v>109.68134856948997</v>
      </c>
      <c r="O367" s="45">
        <f>O138/$O$224*100</f>
        <v>122.28295848580753</v>
      </c>
      <c r="P367" s="45">
        <f>P138/$P$224*100</f>
        <v>146.7073609734112</v>
      </c>
      <c r="Q367" s="45">
        <f>Q138/$Q$224*100</f>
        <v>82.351272525933112</v>
      </c>
      <c r="R367" s="45">
        <f>R138/$R$224*100</f>
        <v>107.90760119648503</v>
      </c>
      <c r="S367" s="45">
        <f>S138/$S$224*100</f>
        <v>100.88690290934311</v>
      </c>
      <c r="T367" s="45">
        <f>T138/$T$224*100</f>
        <v>110.02136715659083</v>
      </c>
      <c r="U367" s="45">
        <f>U138/$U$224*100</f>
        <v>117.68229943944803</v>
      </c>
      <c r="V367" s="45">
        <f>V138/$V$224*100</f>
        <v>82.023933623314505</v>
      </c>
      <c r="W367" s="45">
        <f>W138/$W$224*100</f>
        <v>80.487818908226672</v>
      </c>
    </row>
    <row r="368" spans="1:23" x14ac:dyDescent="0.25">
      <c r="A368" s="112" t="s">
        <v>25</v>
      </c>
      <c r="B368" s="112" t="str">
        <f>B362</f>
        <v>На 01 июня 2023</v>
      </c>
      <c r="C368" s="46" t="s">
        <v>40</v>
      </c>
      <c r="D368" s="47">
        <f>D141/$D$219*100</f>
        <v>96.74149724143038</v>
      </c>
      <c r="E368" s="47">
        <f>E141/$E$219*100</f>
        <v>112.40415927859296</v>
      </c>
      <c r="F368" s="47">
        <f>F141/$F$219*100</f>
        <v>113.03370477626351</v>
      </c>
      <c r="G368" s="47">
        <f>G141/$G$219*100</f>
        <v>0</v>
      </c>
      <c r="H368" s="47">
        <f>H141/$H$219*100</f>
        <v>0</v>
      </c>
      <c r="I368" s="47">
        <f>I141/$I$219*100</f>
        <v>116.99009429201649</v>
      </c>
      <c r="J368" s="48">
        <f t="shared" si="2"/>
        <v>34.642418983916833</v>
      </c>
      <c r="K368" s="49"/>
      <c r="L368" s="47">
        <f>L141/$L$219*100</f>
        <v>0</v>
      </c>
      <c r="M368" s="47">
        <f>M141/$M$219*100</f>
        <v>110.28759735948212</v>
      </c>
      <c r="N368" s="47">
        <f>N141/$N$219*100</f>
        <v>89.034545120204513</v>
      </c>
      <c r="O368" s="47">
        <f>O141/$O$219*100</f>
        <v>0</v>
      </c>
      <c r="P368" s="47">
        <f>P141/$P$219*100</f>
        <v>194.85581034772633</v>
      </c>
      <c r="Q368" s="47">
        <f>Q141/$Q$219*100</f>
        <v>107.57407414247342</v>
      </c>
      <c r="R368" s="47">
        <f>R141/$R$219*100</f>
        <v>158.25847434596707</v>
      </c>
      <c r="S368" s="47">
        <f>S141/$S$219*100</f>
        <v>130.31798944271983</v>
      </c>
      <c r="T368" s="47">
        <f>T141/$T$219*100</f>
        <v>96.443063865526227</v>
      </c>
      <c r="U368" s="47">
        <f>U141/$U$219*100</f>
        <v>190.21590154016135</v>
      </c>
      <c r="V368" s="47">
        <f>V141/$V$219*100</f>
        <v>137.85155662516541</v>
      </c>
      <c r="W368" s="47">
        <f>W141/$W$219*100</f>
        <v>73.26846879429003</v>
      </c>
    </row>
    <row r="369" spans="1:23" x14ac:dyDescent="0.25">
      <c r="A369" s="97"/>
      <c r="B369" s="97"/>
      <c r="C369" s="39" t="s">
        <v>41</v>
      </c>
      <c r="D369" s="42">
        <f>D142/$D$220*100</f>
        <v>91.479077009010211</v>
      </c>
      <c r="E369" s="42">
        <f>E142/$E$220*100</f>
        <v>101.96139026445543</v>
      </c>
      <c r="F369" s="42">
        <f>F142/$F$220*100</f>
        <v>101.60495390526259</v>
      </c>
      <c r="G369" s="42">
        <f>G142/$G$220*100</f>
        <v>0</v>
      </c>
      <c r="H369" s="42">
        <f>H142/$H$220*100</f>
        <v>0</v>
      </c>
      <c r="I369" s="42">
        <f>I142/$I$220*100</f>
        <v>97.298228343728724</v>
      </c>
      <c r="J369" s="43">
        <f t="shared" si="2"/>
        <v>34.642418983916833</v>
      </c>
      <c r="K369" s="5"/>
      <c r="L369" s="42">
        <f>L142/$L$220*100</f>
        <v>0</v>
      </c>
      <c r="M369" s="42">
        <f>M142/$M$220*100</f>
        <v>116.1528671518933</v>
      </c>
      <c r="N369" s="42">
        <f>N142/$N$220*100</f>
        <v>74.661891820542522</v>
      </c>
      <c r="O369" s="42">
        <f>O142/$O$220*100</f>
        <v>0</v>
      </c>
      <c r="P369" s="42">
        <f>P142/$P$220*100</f>
        <v>134.13920868807776</v>
      </c>
      <c r="Q369" s="42">
        <f>Q142/$Q$220*100</f>
        <v>85.963099687465444</v>
      </c>
      <c r="R369" s="42">
        <f>R142/$R$220*100</f>
        <v>126.21756016905574</v>
      </c>
      <c r="S369" s="42">
        <f>S142/$S$220*100</f>
        <v>120.36873572204402</v>
      </c>
      <c r="T369" s="42">
        <f>T142/$T$220*100</f>
        <v>88.49185760378829</v>
      </c>
      <c r="U369" s="42">
        <f>U142/$U$220*100</f>
        <v>133.57652834707437</v>
      </c>
      <c r="V369" s="42">
        <f>V142/$V$220*100</f>
        <v>104.54868456428805</v>
      </c>
      <c r="W369" s="42">
        <f>W142/$W$220*100</f>
        <v>83.155612037200726</v>
      </c>
    </row>
    <row r="370" spans="1:23" x14ac:dyDescent="0.25">
      <c r="A370" s="97"/>
      <c r="B370" s="97" t="str">
        <f>B364</f>
        <v>На 01 июля 2023</v>
      </c>
      <c r="C370" s="39" t="s">
        <v>40</v>
      </c>
      <c r="D370" s="43">
        <f>D143/$D$222*100</f>
        <v>113.30745914050624</v>
      </c>
      <c r="E370" s="43">
        <f>E143/$E$222*100</f>
        <v>0</v>
      </c>
      <c r="F370" s="43">
        <f>F143/$F$222*100</f>
        <v>0</v>
      </c>
      <c r="G370" s="43">
        <f>G143/$G$222*100</f>
        <v>0</v>
      </c>
      <c r="H370" s="43">
        <f>H143/$H$222*100</f>
        <v>0</v>
      </c>
      <c r="I370" s="43">
        <f>I143/$I$222*100</f>
        <v>0</v>
      </c>
      <c r="J370" s="43">
        <f t="shared" si="2"/>
        <v>0</v>
      </c>
      <c r="K370" s="5"/>
      <c r="L370" s="43">
        <f>L143/$L$222*100</f>
        <v>0</v>
      </c>
      <c r="M370" s="43">
        <f>M143/$M$222*100</f>
        <v>109.97103492021631</v>
      </c>
      <c r="N370" s="43">
        <f>N143/$N$222*100</f>
        <v>87.586750700358493</v>
      </c>
      <c r="O370" s="43">
        <f>O143/$O$222*100</f>
        <v>0</v>
      </c>
      <c r="P370" s="43">
        <f>P143/$P$222*100</f>
        <v>214.59802882698762</v>
      </c>
      <c r="Q370" s="43">
        <f>Q143/$Q$222*100</f>
        <v>102.85043032639913</v>
      </c>
      <c r="R370" s="43">
        <f>R143/$R$222*100</f>
        <v>94.696036165565843</v>
      </c>
      <c r="S370" s="43">
        <f>S143/$S$222*100</f>
        <v>0</v>
      </c>
      <c r="T370" s="43">
        <f>T143/$T$222*100</f>
        <v>105.48917747071749</v>
      </c>
      <c r="U370" s="43">
        <f>U143/$U$222*100</f>
        <v>131.30545045981955</v>
      </c>
      <c r="V370" s="43">
        <f>V143/$V$222*100</f>
        <v>135.01144665125929</v>
      </c>
      <c r="W370" s="43">
        <f>W143/$W$222*100</f>
        <v>72.870550897642971</v>
      </c>
    </row>
    <row r="371" spans="1:23" x14ac:dyDescent="0.25">
      <c r="A371" s="97"/>
      <c r="B371" s="97"/>
      <c r="C371" s="39" t="s">
        <v>41</v>
      </c>
      <c r="D371" s="43">
        <f>D144/$D$223*100</f>
        <v>108.17302056432965</v>
      </c>
      <c r="E371" s="43">
        <f>E144/$E$223*100</f>
        <v>0</v>
      </c>
      <c r="F371" s="43">
        <f>F144/$F$223*100</f>
        <v>0</v>
      </c>
      <c r="G371" s="43">
        <f>G144/$G$223*100</f>
        <v>0</v>
      </c>
      <c r="H371" s="43">
        <f>H144/$H$223*100</f>
        <v>0</v>
      </c>
      <c r="I371" s="43">
        <f>I144/$I$223*100</f>
        <v>0</v>
      </c>
      <c r="J371" s="43">
        <f t="shared" si="2"/>
        <v>0</v>
      </c>
      <c r="K371" s="5"/>
      <c r="L371" s="43">
        <f>L144/$L$223*100</f>
        <v>0</v>
      </c>
      <c r="M371" s="43">
        <f>M144/$M$223*100</f>
        <v>116.73687579132282</v>
      </c>
      <c r="N371" s="43">
        <f>N144/$N$223*100</f>
        <v>74.043555221071458</v>
      </c>
      <c r="O371" s="43">
        <f>O144/$O$223*100</f>
        <v>0</v>
      </c>
      <c r="P371" s="43">
        <f>P144/$P$223*100</f>
        <v>152.8029517743725</v>
      </c>
      <c r="Q371" s="43">
        <f>Q144/$Q$223*100</f>
        <v>85.85652284704085</v>
      </c>
      <c r="R371" s="43">
        <f>R144/$R$223*100</f>
        <v>74.678082560842824</v>
      </c>
      <c r="S371" s="43">
        <f>S144/$S$223*100</f>
        <v>0</v>
      </c>
      <c r="T371" s="43">
        <f>T144/$T$223*100</f>
        <v>102.41283615725602</v>
      </c>
      <c r="U371" s="43">
        <f>U144/$U$223*100</f>
        <v>90.425730607682496</v>
      </c>
      <c r="V371" s="43">
        <f>V144/$V$223*100</f>
        <v>103.11149971285528</v>
      </c>
      <c r="W371" s="43">
        <f>W144/$W$223*100</f>
        <v>53.34785308469867</v>
      </c>
    </row>
    <row r="372" spans="1:23" x14ac:dyDescent="0.25">
      <c r="A372" s="97"/>
      <c r="B372" s="97" t="str">
        <f>B366</f>
        <v>к средней по РСЯ на 01июля</v>
      </c>
      <c r="C372" s="39" t="s">
        <v>40</v>
      </c>
      <c r="D372" s="43">
        <f>D143/$D$224*100</f>
        <v>110.71047876193974</v>
      </c>
      <c r="E372" s="43">
        <f>E143/$E$224*100</f>
        <v>0</v>
      </c>
      <c r="F372" s="43">
        <f>F143/$F$224*100</f>
        <v>0</v>
      </c>
      <c r="G372" s="43">
        <f>G143/$G$224*100</f>
        <v>0</v>
      </c>
      <c r="H372" s="43">
        <f>H143/$H$224*100</f>
        <v>0</v>
      </c>
      <c r="I372" s="43">
        <f>I143/$I$224*100</f>
        <v>0</v>
      </c>
      <c r="J372" s="43">
        <f t="shared" si="2"/>
        <v>0</v>
      </c>
      <c r="K372" s="5"/>
      <c r="L372" s="43">
        <f>L143/$L$224*100</f>
        <v>0</v>
      </c>
      <c r="M372" s="43">
        <f>M143/$M$224*100</f>
        <v>107.21702445499209</v>
      </c>
      <c r="N372" s="43">
        <f>N143/$N$224*100</f>
        <v>80.432988950959299</v>
      </c>
      <c r="O372" s="43">
        <f>O143/$O$224*100</f>
        <v>0</v>
      </c>
      <c r="P372" s="43">
        <f>P143/$P$224*100</f>
        <v>181.08344002068651</v>
      </c>
      <c r="Q372" s="43">
        <f>Q143/$Q$224*100</f>
        <v>85.782575547846989</v>
      </c>
      <c r="R372" s="43">
        <f>R143/$R$224*100</f>
        <v>84.093509897950412</v>
      </c>
      <c r="S372" s="43">
        <f>S143/$S$224*100</f>
        <v>0</v>
      </c>
      <c r="T372" s="43">
        <f>T143/$T$224*100</f>
        <v>93.518162083102197</v>
      </c>
      <c r="U372" s="43">
        <f>U143/$U$224*100</f>
        <v>108.965092073563</v>
      </c>
      <c r="V372" s="43">
        <f>V143/$V$224*100</f>
        <v>117.98827375046008</v>
      </c>
      <c r="W372" s="43">
        <f>W143/$W$224*100</f>
        <v>62.349718872569959</v>
      </c>
    </row>
    <row r="373" spans="1:23" x14ac:dyDescent="0.25">
      <c r="A373" s="113"/>
      <c r="B373" s="113"/>
      <c r="C373" s="44" t="s">
        <v>41</v>
      </c>
      <c r="D373" s="45">
        <f>D144/$D$224*100</f>
        <v>110.71047876193974</v>
      </c>
      <c r="E373" s="45">
        <f>E144/$E$224*100</f>
        <v>0</v>
      </c>
      <c r="F373" s="45">
        <f>F144/$F$224*100</f>
        <v>0</v>
      </c>
      <c r="G373" s="45">
        <f>G144/$G$224*100</f>
        <v>0</v>
      </c>
      <c r="H373" s="45">
        <f>H144/$H$224*100</f>
        <v>0</v>
      </c>
      <c r="I373" s="45">
        <f>I144/$I$224*100</f>
        <v>0</v>
      </c>
      <c r="J373" s="45">
        <f t="shared" si="2"/>
        <v>0</v>
      </c>
      <c r="K373" s="50"/>
      <c r="L373" s="45">
        <f>L144/$L$224*100</f>
        <v>0</v>
      </c>
      <c r="M373" s="45">
        <f>M144/$M$224*100</f>
        <v>119.73541617463519</v>
      </c>
      <c r="N373" s="45">
        <f>N144/$N$224*100</f>
        <v>80.432988950959299</v>
      </c>
      <c r="O373" s="45">
        <f>O144/$O$224*100</f>
        <v>0</v>
      </c>
      <c r="P373" s="45">
        <f>P144/$P$224*100</f>
        <v>181.08344002068651</v>
      </c>
      <c r="Q373" s="45">
        <f>Q144/$Q$224*100</f>
        <v>102.93909065741637</v>
      </c>
      <c r="R373" s="45">
        <f>R144/$R$224*100</f>
        <v>84.093509897950412</v>
      </c>
      <c r="S373" s="45">
        <f>S144/$S$224*100</f>
        <v>0</v>
      </c>
      <c r="T373" s="45">
        <f>T144/$T$224*100</f>
        <v>115.52243551442037</v>
      </c>
      <c r="U373" s="45">
        <f>U144/$U$224*100</f>
        <v>108.965092073563</v>
      </c>
      <c r="V373" s="45">
        <f>V144/$V$224*100</f>
        <v>117.98827375046008</v>
      </c>
      <c r="W373" s="45">
        <f>W144/$W$224*100</f>
        <v>62.349718872569959</v>
      </c>
    </row>
    <row r="374" spans="1:23" x14ac:dyDescent="0.25">
      <c r="A374" s="112" t="s">
        <v>26</v>
      </c>
      <c r="B374" s="112" t="str">
        <f>B368</f>
        <v>На 01 июня 2023</v>
      </c>
      <c r="C374" s="46" t="s">
        <v>40</v>
      </c>
      <c r="D374" s="47">
        <f>D147/$D$219*100</f>
        <v>0</v>
      </c>
      <c r="E374" s="47">
        <f>E147/$E$219*100</f>
        <v>0</v>
      </c>
      <c r="F374" s="47">
        <f>F147/$F$219*100</f>
        <v>186.02955300110756</v>
      </c>
      <c r="G374" s="47">
        <f>G147/$G$219*100</f>
        <v>0</v>
      </c>
      <c r="H374" s="47">
        <f>H147/$H$219*100</f>
        <v>112.34907394883169</v>
      </c>
      <c r="I374" s="47">
        <f>I147/$I$219*100</f>
        <v>124.52610264208643</v>
      </c>
      <c r="J374" s="48">
        <f t="shared" si="2"/>
        <v>0</v>
      </c>
      <c r="K374" s="49"/>
      <c r="L374" s="47">
        <f>L147/$L$219*100</f>
        <v>0</v>
      </c>
      <c r="M374" s="47">
        <f>M147/$M$219*100</f>
        <v>115.47897162120628</v>
      </c>
      <c r="N374" s="47">
        <f>N147/$N$219*100</f>
        <v>152.43302782728568</v>
      </c>
      <c r="O374" s="47">
        <f>O147/$O$219*100</f>
        <v>135.92438197977015</v>
      </c>
      <c r="P374" s="47">
        <f>P147/$P$219*100</f>
        <v>0</v>
      </c>
      <c r="Q374" s="47">
        <f>Q147/$Q$219*100</f>
        <v>137.69481490236601</v>
      </c>
      <c r="R374" s="47">
        <f>R147/$R$219*100</f>
        <v>160.82036087584956</v>
      </c>
      <c r="S374" s="47">
        <f>S147/$S$219*100</f>
        <v>124.18573078587059</v>
      </c>
      <c r="T374" s="47">
        <f>T147/$T$219*100</f>
        <v>131.51326890753577</v>
      </c>
      <c r="U374" s="47">
        <f>U147/$U$219*100</f>
        <v>159.78135729373554</v>
      </c>
      <c r="V374" s="47">
        <f>V147/$V$219*100</f>
        <v>127.16253218096809</v>
      </c>
      <c r="W374" s="47">
        <f>W147/$W$219*100</f>
        <v>111.30146486841694</v>
      </c>
    </row>
    <row r="375" spans="1:23" x14ac:dyDescent="0.25">
      <c r="A375" s="97"/>
      <c r="B375" s="97"/>
      <c r="C375" s="39" t="s">
        <v>41</v>
      </c>
      <c r="D375" s="42">
        <f>D148/$D$220*100</f>
        <v>0</v>
      </c>
      <c r="E375" s="42">
        <f>E148/$E$220*100</f>
        <v>0</v>
      </c>
      <c r="F375" s="42">
        <f>F148/$F$220*100</f>
        <v>167.22024811190087</v>
      </c>
      <c r="G375" s="42">
        <f>G148/$G$220*100</f>
        <v>0</v>
      </c>
      <c r="H375" s="42">
        <f>H148/$H$220*100</f>
        <v>107.67637677726422</v>
      </c>
      <c r="I375" s="42">
        <f>I148/$I$220*100</f>
        <v>103.56576975980045</v>
      </c>
      <c r="J375" s="43">
        <f t="shared" si="2"/>
        <v>0</v>
      </c>
      <c r="K375" s="5"/>
      <c r="L375" s="42">
        <f>L148/$L$220*100</f>
        <v>0</v>
      </c>
      <c r="M375" s="42">
        <f>M148/$M$220*100</f>
        <v>108.90486696070043</v>
      </c>
      <c r="N375" s="42">
        <f>N148/$N$220*100</f>
        <v>127.82609512019496</v>
      </c>
      <c r="O375" s="42">
        <f>O148/$O$220*100</f>
        <v>114.21416237327604</v>
      </c>
      <c r="P375" s="42">
        <f>P148/$P$220*100</f>
        <v>0</v>
      </c>
      <c r="Q375" s="42">
        <f>Q148/$Q$220*100</f>
        <v>91.693972999963137</v>
      </c>
      <c r="R375" s="42">
        <f>R148/$R$220*100</f>
        <v>128.26076871487336</v>
      </c>
      <c r="S375" s="42">
        <f>S148/$S$220*100</f>
        <v>116.37674591267908</v>
      </c>
      <c r="T375" s="42">
        <f>T148/$T$220*100</f>
        <v>104.10806776916269</v>
      </c>
      <c r="U375" s="42">
        <f>U148/$U$220*100</f>
        <v>112.20428381154248</v>
      </c>
      <c r="V375" s="42">
        <f>V148/$V$220*100</f>
        <v>96.44196838149567</v>
      </c>
      <c r="W375" s="42">
        <f>W148/$W$220*100</f>
        <v>78.50453543173019</v>
      </c>
    </row>
    <row r="376" spans="1:23" x14ac:dyDescent="0.25">
      <c r="A376" s="97"/>
      <c r="B376" s="97" t="str">
        <f>B370</f>
        <v>На 01 июля 2023</v>
      </c>
      <c r="C376" s="39" t="s">
        <v>40</v>
      </c>
      <c r="D376" s="43">
        <f>D149/$D$222*100</f>
        <v>0</v>
      </c>
      <c r="E376" s="43">
        <f>E149/$E$222*100</f>
        <v>0</v>
      </c>
      <c r="F376" s="43">
        <f>F149/$F$222*100</f>
        <v>181.01286594501704</v>
      </c>
      <c r="G376" s="43">
        <f>G149/$G$222*100</f>
        <v>0</v>
      </c>
      <c r="H376" s="43">
        <f>H149/$H$222*100</f>
        <v>112.85226364019407</v>
      </c>
      <c r="I376" s="43">
        <f>I149/$I$222*100</f>
        <v>124.64242730026321</v>
      </c>
      <c r="J376" s="43">
        <f t="shared" si="2"/>
        <v>111.92272725323851</v>
      </c>
      <c r="K376" s="5"/>
      <c r="L376" s="43">
        <f>L149/$L$222*100</f>
        <v>0</v>
      </c>
      <c r="M376" s="43">
        <f>M149/$M$222*100</f>
        <v>115.14750819453316</v>
      </c>
      <c r="N376" s="43">
        <f>N149/$N$222*100</f>
        <v>149.95430805856418</v>
      </c>
      <c r="O376" s="43">
        <f>O149/$O$222*100</f>
        <v>135.96405175684257</v>
      </c>
      <c r="P376" s="43">
        <f>P149/$P$222*100</f>
        <v>0</v>
      </c>
      <c r="Q376" s="43">
        <f>Q149/$Q$222*100</f>
        <v>123.42051639167894</v>
      </c>
      <c r="R376" s="43">
        <f>R149/$R$222*100</f>
        <v>163.0783065293727</v>
      </c>
      <c r="S376" s="43">
        <f>S149/$S$222*100</f>
        <v>119.2077668009205</v>
      </c>
      <c r="T376" s="43">
        <f>T149/$T$222*100</f>
        <v>124.10491467143234</v>
      </c>
      <c r="U376" s="43">
        <f>U149/$U$222*100</f>
        <v>165.44486757937261</v>
      </c>
      <c r="V376" s="43">
        <f>V149/$V$222*100</f>
        <v>124.54264463819374</v>
      </c>
      <c r="W376" s="43">
        <f>W149/$W$222*100</f>
        <v>110.69699140905584</v>
      </c>
    </row>
    <row r="377" spans="1:23" x14ac:dyDescent="0.25">
      <c r="A377" s="97"/>
      <c r="B377" s="97"/>
      <c r="C377" s="39" t="s">
        <v>41</v>
      </c>
      <c r="D377" s="43">
        <f>D150/$D$223*100</f>
        <v>0</v>
      </c>
      <c r="E377" s="43">
        <f>E150/$E$223*100</f>
        <v>0</v>
      </c>
      <c r="F377" s="43">
        <f>F150/$F$223*100</f>
        <v>163.26146007163692</v>
      </c>
      <c r="G377" s="43">
        <f>G150/$G$223*100</f>
        <v>0</v>
      </c>
      <c r="H377" s="43">
        <f>H150/$H$223*100</f>
        <v>107.7094859299484</v>
      </c>
      <c r="I377" s="43">
        <f>I150/$I$223*100</f>
        <v>104.60047464611168</v>
      </c>
      <c r="J377" s="43">
        <f t="shared" si="2"/>
        <v>112.13058176714202</v>
      </c>
      <c r="K377" s="5"/>
      <c r="L377" s="43">
        <f>L150/$L$223*100</f>
        <v>0</v>
      </c>
      <c r="M377" s="43">
        <f>M150/$M$223*100</f>
        <v>109.45243315291331</v>
      </c>
      <c r="N377" s="43">
        <f>N150/$N$223*100</f>
        <v>126.76746198014183</v>
      </c>
      <c r="O377" s="43">
        <f>O150/$O$223*100</f>
        <v>114.69373575496702</v>
      </c>
      <c r="P377" s="43">
        <f>P150/$P$223*100</f>
        <v>0</v>
      </c>
      <c r="Q377" s="43">
        <f>Q150/$Q$223*100</f>
        <v>85.85652284704085</v>
      </c>
      <c r="R377" s="43">
        <f>R150/$R$223*100</f>
        <v>146.29414344736199</v>
      </c>
      <c r="S377" s="43">
        <f>S150/$S$223*100</f>
        <v>124.09567306934785</v>
      </c>
      <c r="T377" s="43">
        <f>T150/$T$223*100</f>
        <v>97.536034435481923</v>
      </c>
      <c r="U377" s="43">
        <f>U150/$U$223*100</f>
        <v>117.55344978998725</v>
      </c>
      <c r="V377" s="43">
        <f>V150/$V$223*100</f>
        <v>95.11622299715259</v>
      </c>
      <c r="W377" s="43">
        <f>W150/$W$223*100</f>
        <v>81.040238640483167</v>
      </c>
    </row>
    <row r="378" spans="1:23" x14ac:dyDescent="0.25">
      <c r="A378" s="97"/>
      <c r="B378" s="97" t="str">
        <f>B372</f>
        <v>к средней по РСЯ на 01июля</v>
      </c>
      <c r="C378" s="39" t="s">
        <v>40</v>
      </c>
      <c r="D378" s="43">
        <f>D149/$D$224*100</f>
        <v>0</v>
      </c>
      <c r="E378" s="43">
        <f>E149/$E$224*100</f>
        <v>0</v>
      </c>
      <c r="F378" s="43">
        <f>F149/$F$224*100</f>
        <v>171.90818708233473</v>
      </c>
      <c r="G378" s="43">
        <f>G149/$G$224*100</f>
        <v>0</v>
      </c>
      <c r="H378" s="43">
        <f>H149/$H$224*100</f>
        <v>110.21024249532587</v>
      </c>
      <c r="I378" s="43">
        <f>I149/$I$224*100</f>
        <v>114.18256021236797</v>
      </c>
      <c r="J378" s="43">
        <f t="shared" si="2"/>
        <v>116.74495197579972</v>
      </c>
      <c r="K378" s="5"/>
      <c r="L378" s="43">
        <f>L149/$L$224*100</f>
        <v>0</v>
      </c>
      <c r="M378" s="43">
        <f>M149/$M$224*100</f>
        <v>112.26386303431164</v>
      </c>
      <c r="N378" s="43">
        <f>N149/$N$224*100</f>
        <v>137.70659496760933</v>
      </c>
      <c r="O378" s="43">
        <f>O149/$O$224*100</f>
        <v>124.87683942338525</v>
      </c>
      <c r="P378" s="43">
        <f>P149/$P$224*100</f>
        <v>0</v>
      </c>
      <c r="Q378" s="43">
        <f>Q149/$Q$224*100</f>
        <v>102.93909065741637</v>
      </c>
      <c r="R378" s="43">
        <f>R149/$R$224*100</f>
        <v>144.81944270921372</v>
      </c>
      <c r="S378" s="43">
        <f>S149/$S$224*100</f>
        <v>113.52341498561505</v>
      </c>
      <c r="T378" s="43">
        <f>T149/$T$224*100</f>
        <v>110.02136715659083</v>
      </c>
      <c r="U378" s="43">
        <f>U149/$U$224*100</f>
        <v>137.29601601268936</v>
      </c>
      <c r="V378" s="43">
        <f>V149/$V$224*100</f>
        <v>108.83945038478271</v>
      </c>
      <c r="W378" s="43">
        <f>W149/$W$224*100</f>
        <v>94.714891123694912</v>
      </c>
    </row>
    <row r="379" spans="1:23" x14ac:dyDescent="0.25">
      <c r="A379" s="113"/>
      <c r="B379" s="113"/>
      <c r="C379" s="44" t="s">
        <v>41</v>
      </c>
      <c r="D379" s="45">
        <f>D150/$D$224*100</f>
        <v>0</v>
      </c>
      <c r="E379" s="45">
        <f>E150/$E$224*100</f>
        <v>0</v>
      </c>
      <c r="F379" s="45">
        <f>F150/$F$224*100</f>
        <v>171.90818708233473</v>
      </c>
      <c r="G379" s="45">
        <f>G150/$G$224*100</f>
        <v>0</v>
      </c>
      <c r="H379" s="45">
        <f>H150/$H$224*100</f>
        <v>110.29155754948876</v>
      </c>
      <c r="I379" s="45">
        <f>I150/$I$224*100</f>
        <v>114.18256021236797</v>
      </c>
      <c r="J379" s="45">
        <f t="shared" si="2"/>
        <v>116.74495197579972</v>
      </c>
      <c r="K379" s="50"/>
      <c r="L379" s="45">
        <f>L150/$L$224*100</f>
        <v>0</v>
      </c>
      <c r="M379" s="45">
        <f>M150/$M$224*100</f>
        <v>112.26386303431164</v>
      </c>
      <c r="N379" s="45">
        <f>N150/$N$224*100</f>
        <v>137.70659496760933</v>
      </c>
      <c r="O379" s="45">
        <f>O150/$O$224*100</f>
        <v>124.87683942338525</v>
      </c>
      <c r="P379" s="45">
        <f>P150/$P$224*100</f>
        <v>0</v>
      </c>
      <c r="Q379" s="45">
        <f>Q150/$Q$224*100</f>
        <v>102.93909065741637</v>
      </c>
      <c r="R379" s="45">
        <f>R150/$R$224*100</f>
        <v>164.73893782663382</v>
      </c>
      <c r="S379" s="45">
        <f>S150/$S$224*100</f>
        <v>130.30939967872325</v>
      </c>
      <c r="T379" s="45">
        <f>T150/$T$224*100</f>
        <v>110.02136715659083</v>
      </c>
      <c r="U379" s="45">
        <f>U150/$U$224*100</f>
        <v>141.65461969563188</v>
      </c>
      <c r="V379" s="45">
        <f>V150/$V$224*100</f>
        <v>108.83945038478271</v>
      </c>
      <c r="W379" s="45">
        <f>W150/$W$224*100</f>
        <v>94.714891123694912</v>
      </c>
    </row>
    <row r="380" spans="1:23" x14ac:dyDescent="0.25">
      <c r="A380" s="112" t="s">
        <v>27</v>
      </c>
      <c r="B380" s="112" t="str">
        <f>B374</f>
        <v>На 01 июня 2023</v>
      </c>
      <c r="C380" s="46" t="s">
        <v>40</v>
      </c>
      <c r="D380" s="47">
        <f>D153/$D$219*100</f>
        <v>89.699655154532493</v>
      </c>
      <c r="E380" s="47">
        <f>E153/$E$219*100</f>
        <v>91.520326407160397</v>
      </c>
      <c r="F380" s="47">
        <f>F153/$F$219*100</f>
        <v>100.45595862059808</v>
      </c>
      <c r="G380" s="47">
        <f>G153/$G$219*100</f>
        <v>58.347635327633718</v>
      </c>
      <c r="H380" s="47">
        <f>H153/$H$219*100</f>
        <v>99.817528662051316</v>
      </c>
      <c r="I380" s="47">
        <f>I153/$I$219*100</f>
        <v>106.69354578073127</v>
      </c>
      <c r="J380" s="48">
        <f t="shared" si="2"/>
        <v>36.135507242123651</v>
      </c>
      <c r="K380" s="49"/>
      <c r="L380" s="47">
        <f>L153/$L$219*100</f>
        <v>0</v>
      </c>
      <c r="M380" s="47">
        <f>M153/$M$219*100</f>
        <v>94.123508760379565</v>
      </c>
      <c r="N380" s="47">
        <f>N153/$N$219*100</f>
        <v>90.520906947831065</v>
      </c>
      <c r="O380" s="47">
        <f>O153/$O$219*100</f>
        <v>92.364045915036684</v>
      </c>
      <c r="P380" s="47">
        <f>P153/$P$219*100</f>
        <v>155.78756018134615</v>
      </c>
      <c r="Q380" s="47">
        <f>Q153/$Q$219*100</f>
        <v>68.847407451183003</v>
      </c>
      <c r="R380" s="47">
        <f>R153/$R$219*100</f>
        <v>78.509425915753894</v>
      </c>
      <c r="S380" s="47">
        <f>S153/$S$219*100</f>
        <v>95.310765047803372</v>
      </c>
      <c r="T380" s="47">
        <f>T153/$T$219*100</f>
        <v>92.059288235275034</v>
      </c>
      <c r="U380" s="47">
        <f>U153/$U$219*100</f>
        <v>76.086360616064539</v>
      </c>
      <c r="V380" s="47">
        <f>V153/$V$219*100</f>
        <v>65.3136252245436</v>
      </c>
      <c r="W380" s="47">
        <f>W153/$W$219*100</f>
        <v>49.955774177925022</v>
      </c>
    </row>
    <row r="381" spans="1:23" x14ac:dyDescent="0.25">
      <c r="A381" s="97"/>
      <c r="B381" s="97"/>
      <c r="C381" s="39" t="s">
        <v>41</v>
      </c>
      <c r="D381" s="42">
        <f>D154/$D$220*100</f>
        <v>89.576565875373944</v>
      </c>
      <c r="E381" s="42">
        <f>E154/$E$220*100</f>
        <v>93.362460630130698</v>
      </c>
      <c r="F381" s="42">
        <f>F154/$F$220*100</f>
        <v>90.298933980426469</v>
      </c>
      <c r="G381" s="42">
        <f>G154/$G$220*100</f>
        <v>53.546004167427597</v>
      </c>
      <c r="H381" s="42">
        <f>H154/$H$220*100</f>
        <v>121.12037525053796</v>
      </c>
      <c r="I381" s="42">
        <f>I154/$I$220*100</f>
        <v>88.734803087376264</v>
      </c>
      <c r="J381" s="43">
        <f t="shared" si="2"/>
        <v>36.069686646054208</v>
      </c>
      <c r="K381" s="5"/>
      <c r="L381" s="42">
        <f>L154/$L$220*100</f>
        <v>0</v>
      </c>
      <c r="M381" s="42">
        <f>M154/$M$220*100</f>
        <v>97.028115009275567</v>
      </c>
      <c r="N381" s="42">
        <f>N154/$N$220*100</f>
        <v>87.619740814190394</v>
      </c>
      <c r="O381" s="42">
        <f>O154/$O$220*100</f>
        <v>91.845810098391127</v>
      </c>
      <c r="P381" s="42">
        <f>P154/$P$220*100</f>
        <v>107.24453127099632</v>
      </c>
      <c r="Q381" s="42">
        <f>Q154/$Q$220*100</f>
        <v>85.963099687465444</v>
      </c>
      <c r="R381" s="42">
        <f>R154/$R$220*100</f>
        <v>93.647058349973918</v>
      </c>
      <c r="S381" s="42">
        <f>S154/$S$220*100</f>
        <v>93.127973083936539</v>
      </c>
      <c r="T381" s="42">
        <f>T154/$T$220*100</f>
        <v>104.80212155429045</v>
      </c>
      <c r="U381" s="42">
        <f>U154/$U$220*100</f>
        <v>119.32836532338644</v>
      </c>
      <c r="V381" s="42">
        <f>V154/$V$220*100</f>
        <v>82.129421189807033</v>
      </c>
      <c r="W381" s="42">
        <f>W154/$W$220*100</f>
        <v>70.940663376369002</v>
      </c>
    </row>
    <row r="382" spans="1:23" x14ac:dyDescent="0.25">
      <c r="A382" s="97"/>
      <c r="B382" s="97" t="str">
        <f>B376</f>
        <v>На 01 июля 2023</v>
      </c>
      <c r="C382" s="39" t="s">
        <v>40</v>
      </c>
      <c r="D382" s="43">
        <f>D155/$D$222*100</f>
        <v>89.277600353712572</v>
      </c>
      <c r="E382" s="43">
        <f>E155/$E$222*100</f>
        <v>91.277072036541213</v>
      </c>
      <c r="F382" s="43">
        <f>F155/$F$222*100</f>
        <v>97.746947610309206</v>
      </c>
      <c r="G382" s="43">
        <f>G155/$G$222*100</f>
        <v>57.222482499697769</v>
      </c>
      <c r="H382" s="43">
        <f>H155/$H$222*100</f>
        <v>100.26459199488207</v>
      </c>
      <c r="I382" s="43">
        <f>I155/$I$222*100</f>
        <v>106.79321235648756</v>
      </c>
      <c r="J382" s="43">
        <f t="shared" si="2"/>
        <v>100.46301505335882</v>
      </c>
      <c r="K382" s="5"/>
      <c r="L382" s="43">
        <f>L155/$L$222*100</f>
        <v>0</v>
      </c>
      <c r="M382" s="43">
        <f>M155/$M$222*100</f>
        <v>93.853342683333523</v>
      </c>
      <c r="N382" s="43">
        <f>N155/$N$222*100</f>
        <v>89.048942736843799</v>
      </c>
      <c r="O382" s="43">
        <f>O155/$O$222*100</f>
        <v>92.391002529130404</v>
      </c>
      <c r="P382" s="43">
        <f>P155/$P$222*100</f>
        <v>171.57149828389856</v>
      </c>
      <c r="Q382" s="43">
        <f>Q155/$Q$222*100</f>
        <v>65.824275408895431</v>
      </c>
      <c r="R382" s="43">
        <f>R155/$R$222*100</f>
        <v>79.611711820608448</v>
      </c>
      <c r="S382" s="43">
        <f>S155/$S$222*100</f>
        <v>95.16510981245348</v>
      </c>
      <c r="T382" s="43">
        <f>T155/$T$222*100</f>
        <v>86.873440270002646</v>
      </c>
      <c r="U382" s="43">
        <f>U155/$U$222*100</f>
        <v>78.783270275891724</v>
      </c>
      <c r="V382" s="43">
        <f>V155/$V$222*100</f>
        <v>63.967990231559213</v>
      </c>
      <c r="W382" s="43">
        <f>W155/$W$222*100</f>
        <v>49.684466521120214</v>
      </c>
    </row>
    <row r="383" spans="1:23" x14ac:dyDescent="0.25">
      <c r="A383" s="97"/>
      <c r="B383" s="97"/>
      <c r="C383" s="39" t="s">
        <v>41</v>
      </c>
      <c r="D383" s="43">
        <f>D156/$D$223*100</f>
        <v>90.011423591820687</v>
      </c>
      <c r="E383" s="43">
        <f>E156/$E$223*100</f>
        <v>91.85398749421158</v>
      </c>
      <c r="F383" s="43">
        <f>F156/$F$223*100</f>
        <v>88.161188438683936</v>
      </c>
      <c r="G383" s="43">
        <f>G156/$G$223*100</f>
        <v>55.471167647488492</v>
      </c>
      <c r="H383" s="43">
        <f>H156/$H$223*100</f>
        <v>121.06829195238574</v>
      </c>
      <c r="I383" s="43">
        <f>I156/$I$223*100</f>
        <v>89.621334752745213</v>
      </c>
      <c r="J383" s="43">
        <f t="shared" si="2"/>
        <v>111.68715880414788</v>
      </c>
      <c r="K383" s="5"/>
      <c r="L383" s="43">
        <f>L156/$L$223*100</f>
        <v>0</v>
      </c>
      <c r="M383" s="43">
        <f>M156/$M$223*100</f>
        <v>97.515965708293407</v>
      </c>
      <c r="N383" s="43">
        <f>N156/$N$223*100</f>
        <v>86.894089598282193</v>
      </c>
      <c r="O383" s="43">
        <f>O156/$O$223*100</f>
        <v>92.231461096724217</v>
      </c>
      <c r="P383" s="43">
        <f>P156/$P$223*100</f>
        <v>122.16622641612264</v>
      </c>
      <c r="Q383" s="43">
        <f>Q156/$Q$223*100</f>
        <v>85.85652284704085</v>
      </c>
      <c r="R383" s="43">
        <f>R156/$R$223*100</f>
        <v>93.898326523773605</v>
      </c>
      <c r="S383" s="43">
        <f>S156/$S$223*100</f>
        <v>91.299502275672765</v>
      </c>
      <c r="T383" s="43">
        <f>T156/$T$223*100</f>
        <v>98.186274665051812</v>
      </c>
      <c r="U383" s="43">
        <f>U156/$U$223*100</f>
        <v>121.17047901429454</v>
      </c>
      <c r="V383" s="43">
        <f>V156/$V$223*100</f>
        <v>81.000424105980954</v>
      </c>
      <c r="W383" s="43">
        <f>W156/$W$223*100</f>
        <v>73.232052870813618</v>
      </c>
    </row>
    <row r="384" spans="1:23" x14ac:dyDescent="0.25">
      <c r="A384" s="97"/>
      <c r="B384" s="97" t="str">
        <f>B378</f>
        <v>к средней по РСЯ на 01июля</v>
      </c>
      <c r="C384" s="39" t="s">
        <v>40</v>
      </c>
      <c r="D384" s="43">
        <f>D155/$D$224*100</f>
        <v>87.23137870049743</v>
      </c>
      <c r="E384" s="43">
        <f>E155/$E$224*100</f>
        <v>86.343405999045046</v>
      </c>
      <c r="F384" s="43">
        <f>F155/$F$224*100</f>
        <v>92.830421024460748</v>
      </c>
      <c r="G384" s="43">
        <f>G155/$G$224*100</f>
        <v>51.645018873065077</v>
      </c>
      <c r="H384" s="43">
        <f>H155/$H$224*100</f>
        <v>97.917264935704551</v>
      </c>
      <c r="I384" s="43">
        <f>I155/$I$224*100</f>
        <v>97.831233427376375</v>
      </c>
      <c r="J384" s="43">
        <f t="shared" si="2"/>
        <v>100.46301505335882</v>
      </c>
      <c r="K384" s="5"/>
      <c r="L384" s="43">
        <f>L155/$L$224*100</f>
        <v>0</v>
      </c>
      <c r="M384" s="43">
        <f>M155/$M$224*100</f>
        <v>91.5029684403913</v>
      </c>
      <c r="N384" s="43">
        <f>N155/$N$224*100</f>
        <v>81.775754551628211</v>
      </c>
      <c r="O384" s="43">
        <f>O155/$O$224*100</f>
        <v>84.856962100757343</v>
      </c>
      <c r="P384" s="43">
        <f>P155/$P$224*100</f>
        <v>144.77652608729127</v>
      </c>
      <c r="Q384" s="43">
        <f>Q155/$Q$224*100</f>
        <v>54.90084835062207</v>
      </c>
      <c r="R384" s="43">
        <f>R155/$R$224*100</f>
        <v>70.698083542524685</v>
      </c>
      <c r="S384" s="43">
        <f>S155/$S$224*100</f>
        <v>90.627217867714975</v>
      </c>
      <c r="T384" s="43">
        <f>T155/$T$224*100</f>
        <v>77.014957009613568</v>
      </c>
      <c r="U384" s="43">
        <f>U155/$U$224*100</f>
        <v>65.379055244137803</v>
      </c>
      <c r="V384" s="43">
        <f>V155/$V$224*100</f>
        <v>55.902465530966651</v>
      </c>
      <c r="W384" s="43">
        <f>W155/$W$224*100</f>
        <v>42.511171958570429</v>
      </c>
    </row>
    <row r="385" spans="1:23" x14ac:dyDescent="0.25">
      <c r="A385" s="113"/>
      <c r="B385" s="113"/>
      <c r="C385" s="44" t="s">
        <v>41</v>
      </c>
      <c r="D385" s="45">
        <f>D156/$D$224*100</f>
        <v>92.12285787996457</v>
      </c>
      <c r="E385" s="45">
        <f>E156/$E$224*100</f>
        <v>97.102528402058041</v>
      </c>
      <c r="F385" s="45">
        <f>F156/$F$224*100</f>
        <v>92.830421024460748</v>
      </c>
      <c r="G385" s="45">
        <f>G156/$G$224*100</f>
        <v>61.46184064232537</v>
      </c>
      <c r="H385" s="45">
        <f>H156/$H$224*100</f>
        <v>123.97060828949829</v>
      </c>
      <c r="I385" s="45">
        <f>I156/$I$224*100</f>
        <v>97.831233427376375</v>
      </c>
      <c r="J385" s="45">
        <f t="shared" si="2"/>
        <v>111.68715880414788</v>
      </c>
      <c r="K385" s="50"/>
      <c r="L385" s="45">
        <f>L156/$L$224*100</f>
        <v>0</v>
      </c>
      <c r="M385" s="45">
        <f>M156/$M$224*100</f>
        <v>100.02079170446554</v>
      </c>
      <c r="N385" s="45">
        <f>N156/$N$224*100</f>
        <v>94.392433314348935</v>
      </c>
      <c r="O385" s="45">
        <f>O156/$O$224*100</f>
        <v>100.42024772622375</v>
      </c>
      <c r="P385" s="45">
        <f>P156/$P$224*100</f>
        <v>144.77652608729127</v>
      </c>
      <c r="Q385" s="45">
        <f>Q156/$Q$224*100</f>
        <v>102.93909065741637</v>
      </c>
      <c r="R385" s="45">
        <f>R156/$R$224*100</f>
        <v>105.73704600000401</v>
      </c>
      <c r="S385" s="45">
        <f>S156/$S$224*100</f>
        <v>95.871056888991575</v>
      </c>
      <c r="T385" s="45">
        <f>T156/$T$224*100</f>
        <v>110.75484293763476</v>
      </c>
      <c r="U385" s="45">
        <f>U156/$U$224*100</f>
        <v>146.01322337857439</v>
      </c>
      <c r="V385" s="45">
        <f>V156/$V$224*100</f>
        <v>92.687044994345385</v>
      </c>
      <c r="W385" s="45">
        <f>W156/$W$224*100</f>
        <v>85.589159543255121</v>
      </c>
    </row>
    <row r="386" spans="1:23" x14ac:dyDescent="0.25">
      <c r="A386" s="112" t="s">
        <v>28</v>
      </c>
      <c r="B386" s="112" t="str">
        <f>B380</f>
        <v>На 01 июня 2023</v>
      </c>
      <c r="C386" s="46" t="s">
        <v>40</v>
      </c>
      <c r="D386" s="47">
        <f>D159/$D$219*100</f>
        <v>98.921115030232087</v>
      </c>
      <c r="E386" s="47">
        <f>E159/$E$219*100</f>
        <v>90.087122190493446</v>
      </c>
      <c r="F386" s="47">
        <f>F159/$F$219*100</f>
        <v>92.526509957243775</v>
      </c>
      <c r="G386" s="47">
        <f>G159/$G$219*100</f>
        <v>69.652824541711496</v>
      </c>
      <c r="H386" s="47">
        <f>H159/$H$219*100</f>
        <v>97.008636027087306</v>
      </c>
      <c r="I386" s="47">
        <f>I159/$I$219*100</f>
        <v>95.420600427858673</v>
      </c>
      <c r="J386" s="48">
        <f t="shared" si="2"/>
        <v>34.642418983916833</v>
      </c>
      <c r="K386" s="49"/>
      <c r="L386" s="47">
        <f>L159/$L$219*100</f>
        <v>0</v>
      </c>
      <c r="M386" s="47">
        <f>M159/$M$219*100</f>
        <v>99.311363262773227</v>
      </c>
      <c r="N386" s="47">
        <f>N159/$N$219*100</f>
        <v>108.90175766768817</v>
      </c>
      <c r="O386" s="47">
        <f>O159/$O$219*100</f>
        <v>88.330681464598399</v>
      </c>
      <c r="P386" s="47">
        <f>P159/$P$219*100</f>
        <v>72.816072626205653</v>
      </c>
      <c r="Q386" s="47">
        <f>Q159/$Q$219*100</f>
        <v>86.059259313978743</v>
      </c>
      <c r="R386" s="47">
        <f>R159/$R$219*100</f>
        <v>99.169801156741769</v>
      </c>
      <c r="S386" s="47">
        <f>S159/$S$219*100</f>
        <v>97.708520143345595</v>
      </c>
      <c r="T386" s="47">
        <f>T159/$T$219*100</f>
        <v>95.895091911744828</v>
      </c>
      <c r="U386" s="47">
        <f>U159/$U$219*100</f>
        <v>81.158784657135513</v>
      </c>
      <c r="V386" s="47">
        <f>V159/$V$219*100</f>
        <v>103.2043739439741</v>
      </c>
      <c r="W386" s="47">
        <f>W159/$W$219*100</f>
        <v>53.286159123120022</v>
      </c>
    </row>
    <row r="387" spans="1:23" x14ac:dyDescent="0.25">
      <c r="A387" s="97"/>
      <c r="B387" s="97"/>
      <c r="C387" s="39" t="s">
        <v>41</v>
      </c>
      <c r="D387" s="42">
        <f>D160/$D$220*100</f>
        <v>114.15066801817566</v>
      </c>
      <c r="E387" s="42">
        <f>E160/$E$220*100</f>
        <v>92.861011169813693</v>
      </c>
      <c r="F387" s="42">
        <f>F160/$F$220*100</f>
        <v>123.76931750014708</v>
      </c>
      <c r="G387" s="42">
        <f>G160/$G$220*100</f>
        <v>128.9070470697331</v>
      </c>
      <c r="H387" s="42">
        <f>H160/$H$220*100</f>
        <v>97.014333549625036</v>
      </c>
      <c r="I387" s="42">
        <f>I160/$I$220*100</f>
        <v>194.52263405593715</v>
      </c>
      <c r="J387" s="43">
        <f t="shared" si="2"/>
        <v>34.642418983916833</v>
      </c>
      <c r="K387" s="5"/>
      <c r="L387" s="42">
        <f>L160/$L$220*100</f>
        <v>0</v>
      </c>
      <c r="M387" s="42">
        <f>M160/$M$220*100</f>
        <v>99.683621314792589</v>
      </c>
      <c r="N387" s="42">
        <f>N160/$N$220*100</f>
        <v>98.726468523031443</v>
      </c>
      <c r="O387" s="42">
        <f>O160/$O$220*100</f>
        <v>104.72455837787031</v>
      </c>
      <c r="P387" s="42">
        <f>P160/$P$220*100</f>
        <v>195.82854083511103</v>
      </c>
      <c r="Q387" s="42">
        <f>Q160/$Q$220*100</f>
        <v>74.501353062470045</v>
      </c>
      <c r="R387" s="42">
        <f>R160/$R$220*100</f>
        <v>82.387441363613405</v>
      </c>
      <c r="S387" s="42">
        <f>S160/$S$220*100</f>
        <v>102.42969691158299</v>
      </c>
      <c r="T387" s="42">
        <f>T160/$T$220*100</f>
        <v>143.49562007516258</v>
      </c>
      <c r="U387" s="42">
        <f>U160/$U$220*100</f>
        <v>97.956120787854545</v>
      </c>
      <c r="V387" s="42">
        <f>V160/$V$220*100</f>
        <v>117.40761368182082</v>
      </c>
      <c r="W387" s="42">
        <f>W160/$W$220*100</f>
        <v>170.53947553392015</v>
      </c>
    </row>
    <row r="388" spans="1:23" x14ac:dyDescent="0.25">
      <c r="A388" s="97"/>
      <c r="B388" s="97" t="str">
        <f>B382</f>
        <v>На 01 июля 2023</v>
      </c>
      <c r="C388" s="39" t="s">
        <v>40</v>
      </c>
      <c r="D388" s="43">
        <f>D161/$D$222*100</f>
        <v>98.455671418112928</v>
      </c>
      <c r="E388" s="43">
        <f>E161/$E$222*100</f>
        <v>89.847677172434302</v>
      </c>
      <c r="F388" s="43">
        <f>F161/$F$222*100</f>
        <v>90.031333586826065</v>
      </c>
      <c r="G388" s="43">
        <f>G161/$G$222*100</f>
        <v>68.309666895874287</v>
      </c>
      <c r="H388" s="43">
        <f>H161/$H$222*100</f>
        <v>97.44311887510959</v>
      </c>
      <c r="I388" s="43">
        <f>I161/$I$222*100</f>
        <v>95.509736508505924</v>
      </c>
      <c r="J388" s="43">
        <f t="shared" si="2"/>
        <v>92.148834497218786</v>
      </c>
      <c r="K388" s="5"/>
      <c r="L388" s="43">
        <f>L161/$L$222*100</f>
        <v>0</v>
      </c>
      <c r="M388" s="43">
        <f>M161/$M$222*100</f>
        <v>99.026306301211136</v>
      </c>
      <c r="N388" s="43">
        <f>N161/$N$222*100</f>
        <v>107.1309016830831</v>
      </c>
      <c r="O388" s="43">
        <f>O161/$O$222*100</f>
        <v>88.356460933971874</v>
      </c>
      <c r="P388" s="43">
        <f>P161/$P$222*100</f>
        <v>80.193583268679987</v>
      </c>
      <c r="Q388" s="43">
        <f>Q161/$Q$222*100</f>
        <v>82.280344261119296</v>
      </c>
      <c r="R388" s="43">
        <f>R161/$R$222*100</f>
        <v>100.56216229971595</v>
      </c>
      <c r="S388" s="43">
        <f>S161/$S$222*100</f>
        <v>97.559200625345397</v>
      </c>
      <c r="T388" s="43">
        <f>T161/$T$222*100</f>
        <v>90.49316694791942</v>
      </c>
      <c r="U388" s="43">
        <f>U161/$U$222*100</f>
        <v>84.035488294284505</v>
      </c>
      <c r="V388" s="43">
        <f>V161/$V$222*100</f>
        <v>101.07808840201231</v>
      </c>
      <c r="W388" s="43">
        <f>W161/$W$222*100</f>
        <v>52.9967642891949</v>
      </c>
    </row>
    <row r="389" spans="1:23" x14ac:dyDescent="0.25">
      <c r="A389" s="97"/>
      <c r="B389" s="97"/>
      <c r="C389" s="39" t="s">
        <v>41</v>
      </c>
      <c r="D389" s="43">
        <f>D162/$D$223*100</f>
        <v>114.70482298426705</v>
      </c>
      <c r="E389" s="43">
        <f>E162/$E$223*100</f>
        <v>91.360640038006338</v>
      </c>
      <c r="F389" s="43">
        <f>F162/$F$223*100</f>
        <v>120.83919091916432</v>
      </c>
      <c r="G389" s="43">
        <f>G162/$G$223*100</f>
        <v>133.54169989210197</v>
      </c>
      <c r="H389" s="43">
        <f>H162/$H$223*100</f>
        <v>96.972616155265484</v>
      </c>
      <c r="I389" s="43">
        <f>I162/$I$223*100</f>
        <v>196.46607077660869</v>
      </c>
      <c r="J389" s="43">
        <f t="shared" si="2"/>
        <v>113.97355845708638</v>
      </c>
      <c r="K389" s="5"/>
      <c r="L389" s="43">
        <f>L162/$L$223*100</f>
        <v>0</v>
      </c>
      <c r="M389" s="43">
        <f>M162/$M$223*100</f>
        <v>100.18482371715196</v>
      </c>
      <c r="N389" s="43">
        <f>N162/$N$223*100</f>
        <v>97.908833350177133</v>
      </c>
      <c r="O389" s="43">
        <f>O162/$O$223*100</f>
        <v>105.16428589995492</v>
      </c>
      <c r="P389" s="43">
        <f>P162/$P$223*100</f>
        <v>223.07555988984129</v>
      </c>
      <c r="Q389" s="43">
        <f>Q162/$Q$223*100</f>
        <v>74.408986467435398</v>
      </c>
      <c r="R389" s="43">
        <f>R162/$R$223*100</f>
        <v>82.608498408011968</v>
      </c>
      <c r="S389" s="43">
        <f>S162/$S$223*100</f>
        <v>100.41859643876016</v>
      </c>
      <c r="T389" s="43">
        <f>T162/$T$223*100</f>
        <v>134.43716746357259</v>
      </c>
      <c r="U389" s="43">
        <f>U162/$U$223*100</f>
        <v>99.468303668450758</v>
      </c>
      <c r="V389" s="43">
        <f>V162/$V$223*100</f>
        <v>115.79366277914227</v>
      </c>
      <c r="W389" s="43">
        <f>W162/$W$223*100</f>
        <v>176.04791517950557</v>
      </c>
    </row>
    <row r="390" spans="1:23" x14ac:dyDescent="0.25">
      <c r="A390" s="97"/>
      <c r="B390" s="97" t="str">
        <f>B384</f>
        <v>к средней по РСЯ на 01июля</v>
      </c>
      <c r="C390" s="39" t="s">
        <v>40</v>
      </c>
      <c r="D390" s="43">
        <f>D161/$D$224*100</f>
        <v>96.199090529520532</v>
      </c>
      <c r="E390" s="43">
        <f>E161/$E$224*100</f>
        <v>84.991272124339631</v>
      </c>
      <c r="F390" s="43">
        <f>F161/$F$224*100</f>
        <v>85.502890950400072</v>
      </c>
      <c r="G390" s="43">
        <f>G161/$G$224*100</f>
        <v>61.651537681344905</v>
      </c>
      <c r="H390" s="43">
        <f>H161/$H$224*100</f>
        <v>95.161846243213063</v>
      </c>
      <c r="I390" s="43">
        <f>I161/$I$224*100</f>
        <v>87.49465551949217</v>
      </c>
      <c r="J390" s="43">
        <f t="shared" si="2"/>
        <v>92.148834497218786</v>
      </c>
      <c r="K390" s="5"/>
      <c r="L390" s="43">
        <f>L161/$L$224*100</f>
        <v>0</v>
      </c>
      <c r="M390" s="43">
        <f>M161/$M$224*100</f>
        <v>96.546385255784102</v>
      </c>
      <c r="N390" s="43">
        <f>N161/$N$224*100</f>
        <v>98.380845989603117</v>
      </c>
      <c r="O390" s="43">
        <f>O161/$O$224*100</f>
        <v>81.151417904217723</v>
      </c>
      <c r="P390" s="43">
        <f>P161/$P$224*100</f>
        <v>67.669446943455341</v>
      </c>
      <c r="Q390" s="43">
        <f>Q161/$Q$224*100</f>
        <v>68.626060438277591</v>
      </c>
      <c r="R390" s="43">
        <f>R161/$R$224*100</f>
        <v>89.302842369504859</v>
      </c>
      <c r="S390" s="43">
        <f>S161/$S$224*100</f>
        <v>92.907147876965681</v>
      </c>
      <c r="T390" s="43">
        <f>T161/$T$224*100</f>
        <v>80.223913551680809</v>
      </c>
      <c r="U390" s="43">
        <f>U161/$U$224*100</f>
        <v>69.737658927080318</v>
      </c>
      <c r="V390" s="43">
        <f>V161/$V$224*100</f>
        <v>88.333466978954078</v>
      </c>
      <c r="W390" s="43">
        <f>W161/$W$224*100</f>
        <v>45.345250089141786</v>
      </c>
    </row>
    <row r="391" spans="1:23" x14ac:dyDescent="0.25">
      <c r="A391" s="113"/>
      <c r="B391" s="113"/>
      <c r="C391" s="44" t="s">
        <v>41</v>
      </c>
      <c r="D391" s="45">
        <f>D162/$D$224*100</f>
        <v>117.39550030721149</v>
      </c>
      <c r="E391" s="45">
        <f>E162/$E$224*100</f>
        <v>96.580991050385947</v>
      </c>
      <c r="F391" s="45">
        <f>F162/$F$224*100</f>
        <v>127.23913059637373</v>
      </c>
      <c r="G391" s="45">
        <f>G162/$G$224*100</f>
        <v>147.96369043522776</v>
      </c>
      <c r="H391" s="45">
        <f>H162/$H$224*100</f>
        <v>99.297297569212077</v>
      </c>
      <c r="I391" s="45">
        <f>I162/$I$224*100</f>
        <v>214.46364399429015</v>
      </c>
      <c r="J391" s="45">
        <f t="shared" si="2"/>
        <v>113.97355845708638</v>
      </c>
      <c r="K391" s="50"/>
      <c r="L391" s="45">
        <f>L162/$L$224*100</f>
        <v>0</v>
      </c>
      <c r="M391" s="45">
        <f>M162/$M$224*100</f>
        <v>102.75820284585092</v>
      </c>
      <c r="N391" s="45">
        <f>N162/$N$224*100</f>
        <v>106.35767134011147</v>
      </c>
      <c r="O391" s="45">
        <f>O162/$O$224*100</f>
        <v>114.50131567307432</v>
      </c>
      <c r="P391" s="45">
        <f>P162/$P$224*100</f>
        <v>264.36197272576555</v>
      </c>
      <c r="Q391" s="45">
        <f>Q162/$Q$224*100</f>
        <v>89.213878569760865</v>
      </c>
      <c r="R391" s="45">
        <f>R162/$R$224*100</f>
        <v>93.023794134900911</v>
      </c>
      <c r="S391" s="45">
        <f>S162/$S$224*100</f>
        <v>105.44676292784447</v>
      </c>
      <c r="T391" s="45">
        <f>T162/$T$224*100</f>
        <v>151.64611773083436</v>
      </c>
      <c r="U391" s="45">
        <f>U162/$U$224*100</f>
        <v>119.86160128091929</v>
      </c>
      <c r="V391" s="45">
        <f>V162/$V$224*100</f>
        <v>132.5002004684311</v>
      </c>
      <c r="W391" s="45">
        <f>W162/$W$224*100</f>
        <v>205.75407227948085</v>
      </c>
    </row>
    <row r="392" spans="1:23" x14ac:dyDescent="0.25">
      <c r="A392" s="112" t="s">
        <v>29</v>
      </c>
      <c r="B392" s="112" t="str">
        <f>B386</f>
        <v>На 01 июня 2023</v>
      </c>
      <c r="C392" s="46" t="s">
        <v>40</v>
      </c>
      <c r="D392" s="47">
        <f>D165/$D$219*100</f>
        <v>91.376284222841505</v>
      </c>
      <c r="E392" s="47">
        <f>E165/$E$219*100</f>
        <v>135.13068328574016</v>
      </c>
      <c r="F392" s="47">
        <f>F165/$F$219*100</f>
        <v>94.235442858828762</v>
      </c>
      <c r="G392" s="47">
        <f>G165/$G$219*100</f>
        <v>0</v>
      </c>
      <c r="H392" s="47">
        <f>H165/$H$219*100</f>
        <v>98.363346471606192</v>
      </c>
      <c r="I392" s="47">
        <f>I165/$I$219*100</f>
        <v>110.99856821863932</v>
      </c>
      <c r="J392" s="48">
        <f t="shared" si="2"/>
        <v>34.642418983916833</v>
      </c>
      <c r="K392" s="49"/>
      <c r="L392" s="47">
        <f>L165/$L$219*100</f>
        <v>0</v>
      </c>
      <c r="M392" s="47">
        <f>M165/$M$219*100</f>
        <v>0</v>
      </c>
      <c r="N392" s="47">
        <f>N165/$N$219*100</f>
        <v>85.134684879402172</v>
      </c>
      <c r="O392" s="47">
        <f>O165/$O$219*100</f>
        <v>0</v>
      </c>
      <c r="P392" s="47">
        <f>P165/$P$219*100</f>
        <v>0</v>
      </c>
      <c r="Q392" s="47">
        <f>Q165/$Q$219*100</f>
        <v>90.362222279677667</v>
      </c>
      <c r="R392" s="47">
        <f>R165/$R$219*100</f>
        <v>99.032065321801852</v>
      </c>
      <c r="S392" s="47">
        <f>S165/$S$219*100</f>
        <v>97.04913749207148</v>
      </c>
      <c r="T392" s="47">
        <f>T165/$T$219*100</f>
        <v>67.94852226889347</v>
      </c>
      <c r="U392" s="47">
        <f>U165/$U$219*100</f>
        <v>88.76742071874196</v>
      </c>
      <c r="V392" s="47">
        <f>V165/$V$219*100</f>
        <v>72.759083630501749</v>
      </c>
      <c r="W392" s="47">
        <f>W165/$W$219*100</f>
        <v>79.929238684680044</v>
      </c>
    </row>
    <row r="393" spans="1:23" x14ac:dyDescent="0.25">
      <c r="A393" s="97"/>
      <c r="B393" s="97"/>
      <c r="C393" s="39" t="s">
        <v>41</v>
      </c>
      <c r="D393" s="42">
        <f>D166/$D$220*100</f>
        <v>90.836979501407981</v>
      </c>
      <c r="E393" s="42">
        <f>E166/$E$220*100</f>
        <v>122.57653474415409</v>
      </c>
      <c r="F393" s="42">
        <f>F166/$F$220*100</f>
        <v>84.707369778469456</v>
      </c>
      <c r="G393" s="42">
        <f>G166/$G$220*100</f>
        <v>0</v>
      </c>
      <c r="H393" s="42">
        <f>H166/$H$220*100</f>
        <v>94.27232805294868</v>
      </c>
      <c r="I393" s="42">
        <f>I166/$I$220*100</f>
        <v>92.315200716109828</v>
      </c>
      <c r="J393" s="43">
        <f t="shared" si="2"/>
        <v>34.642418983916833</v>
      </c>
      <c r="K393" s="5"/>
      <c r="L393" s="42">
        <f>L166/$L$220*100</f>
        <v>0</v>
      </c>
      <c r="M393" s="42">
        <f>M166/$M$220*100</f>
        <v>0</v>
      </c>
      <c r="N393" s="42">
        <f>N166/$N$220*100</f>
        <v>71.391577550717116</v>
      </c>
      <c r="O393" s="42">
        <f>O166/$O$220*100</f>
        <v>0</v>
      </c>
      <c r="P393" s="42">
        <f>P166/$P$220*100</f>
        <v>0</v>
      </c>
      <c r="Q393" s="42">
        <f>Q166/$Q$220*100</f>
        <v>80.232226374967738</v>
      </c>
      <c r="R393" s="42">
        <f>R166/$R$220*100</f>
        <v>78.982093787250733</v>
      </c>
      <c r="S393" s="42">
        <f>S166/$S$220*100</f>
        <v>89.639826648569127</v>
      </c>
      <c r="T393" s="42">
        <f>T166/$T$220*100</f>
        <v>53.789168347400732</v>
      </c>
      <c r="U393" s="42">
        <f>U166/$U$220*100</f>
        <v>81.926937386205623</v>
      </c>
      <c r="V393" s="42">
        <f>V166/$V$220*100</f>
        <v>61.499226214287091</v>
      </c>
      <c r="W393" s="42">
        <f>W166/$W$220*100</f>
        <v>61.685490737200332</v>
      </c>
    </row>
    <row r="394" spans="1:23" x14ac:dyDescent="0.25">
      <c r="A394" s="97"/>
      <c r="B394" s="97" t="str">
        <f>B388</f>
        <v>На 01 июля 2023</v>
      </c>
      <c r="C394" s="39" t="s">
        <v>40</v>
      </c>
      <c r="D394" s="43">
        <f>D167/$D$222*100</f>
        <v>95.610469388148829</v>
      </c>
      <c r="E394" s="43">
        <f>E167/$E$222*100</f>
        <v>134.77151575865145</v>
      </c>
      <c r="F394" s="43">
        <f>F167/$F$222*100</f>
        <v>91.694181436714672</v>
      </c>
      <c r="G394" s="43">
        <f>G167/$G$222*100</f>
        <v>59.219226608961783</v>
      </c>
      <c r="H394" s="43">
        <f>H167/$H$222*100</f>
        <v>96.539105565233086</v>
      </c>
      <c r="I394" s="43">
        <f>I167/$I$222*100</f>
        <v>111.10225628268526</v>
      </c>
      <c r="J394" s="43">
        <f t="shared" si="2"/>
        <v>92.148834497218786</v>
      </c>
      <c r="K394" s="5"/>
      <c r="L394" s="43">
        <f>L167/$L$222*100</f>
        <v>0</v>
      </c>
      <c r="M394" s="43">
        <f>M167/$M$222*100</f>
        <v>0</v>
      </c>
      <c r="N394" s="43">
        <f>N167/$N$222*100</f>
        <v>83.750306248194022</v>
      </c>
      <c r="O394" s="43">
        <f>O167/$O$222*100</f>
        <v>117.80861457862916</v>
      </c>
      <c r="P394" s="43">
        <f>P167/$P$222*100</f>
        <v>111.71500773215581</v>
      </c>
      <c r="Q394" s="43">
        <f>Q167/$Q$222*100</f>
        <v>86.39436147417527</v>
      </c>
      <c r="R394" s="43">
        <f>R167/$R$222*100</f>
        <v>100.42249262985523</v>
      </c>
      <c r="S394" s="43">
        <f>S167/$S$222*100</f>
        <v>0</v>
      </c>
      <c r="T394" s="43">
        <f>T167/$T$222*100</f>
        <v>97.215516492622001</v>
      </c>
      <c r="U394" s="43">
        <f>U167/$U$222*100</f>
        <v>91.913815321873685</v>
      </c>
      <c r="V394" s="43">
        <f>V167/$V$222*100</f>
        <v>71.260052323418677</v>
      </c>
      <c r="W394" s="43">
        <f>W167/$W$222*100</f>
        <v>79.495146433792343</v>
      </c>
    </row>
    <row r="395" spans="1:23" x14ac:dyDescent="0.25">
      <c r="A395" s="97"/>
      <c r="B395" s="97"/>
      <c r="C395" s="39" t="s">
        <v>41</v>
      </c>
      <c r="D395" s="43">
        <f>D168/$D$223*100</f>
        <v>91.277956012271972</v>
      </c>
      <c r="E395" s="43">
        <f>E168/$E$223*100</f>
        <v>137.27849772110832</v>
      </c>
      <c r="F395" s="43">
        <f>F168/$F$223*100</f>
        <v>82.701999458860698</v>
      </c>
      <c r="G395" s="43">
        <f>G168/$G$223*100</f>
        <v>48.237658903332978</v>
      </c>
      <c r="H395" s="43">
        <f>H168/$H$223*100</f>
        <v>94.833500981863892</v>
      </c>
      <c r="I395" s="43">
        <f>I168/$I$223*100</f>
        <v>93.237503417893421</v>
      </c>
      <c r="J395" s="43">
        <f t="shared" si="2"/>
        <v>92.148834497218786</v>
      </c>
      <c r="K395" s="5"/>
      <c r="L395" s="43">
        <f>L168/$L$223*100</f>
        <v>0</v>
      </c>
      <c r="M395" s="43">
        <f>M168/$M$223*100</f>
        <v>0</v>
      </c>
      <c r="N395" s="43">
        <f>N168/$N$223*100</f>
        <v>70.800325116346841</v>
      </c>
      <c r="O395" s="43">
        <f>O168/$O$223*100</f>
        <v>99.378548487983295</v>
      </c>
      <c r="P395" s="43">
        <f>P168/$P$223*100</f>
        <v>79.545851526589146</v>
      </c>
      <c r="Q395" s="43">
        <f>Q168/$Q$223*100</f>
        <v>80.132754657238124</v>
      </c>
      <c r="R395" s="43">
        <f>R168/$R$223*100</f>
        <v>116.7533444166569</v>
      </c>
      <c r="S395" s="43">
        <f>S168/$S$223*100</f>
        <v>0</v>
      </c>
      <c r="T395" s="43">
        <f>T168/$T$223*100</f>
        <v>76.40322697446085</v>
      </c>
      <c r="U395" s="43">
        <f>U168/$U$223*100</f>
        <v>83.191672159067892</v>
      </c>
      <c r="V395" s="43">
        <f>V168/$V$223*100</f>
        <v>77.195775186094849</v>
      </c>
      <c r="W395" s="43">
        <f>W168/$W$223*100</f>
        <v>63.677937363826686</v>
      </c>
    </row>
    <row r="396" spans="1:23" x14ac:dyDescent="0.25">
      <c r="A396" s="97"/>
      <c r="B396" s="97" t="str">
        <f>B390</f>
        <v>к средней по РСЯ на 01июля</v>
      </c>
      <c r="C396" s="39" t="s">
        <v>40</v>
      </c>
      <c r="D396" s="43">
        <f>D167/$D$224*100</f>
        <v>93.419099862523368</v>
      </c>
      <c r="E396" s="43">
        <f>E167/$E$224*100</f>
        <v>127.48690818650945</v>
      </c>
      <c r="F396" s="43">
        <f>F167/$F$224*100</f>
        <v>87.082100018085569</v>
      </c>
      <c r="G396" s="43">
        <f>G167/$G$224*100</f>
        <v>53.447140743750545</v>
      </c>
      <c r="H396" s="43">
        <f>H167/$H$224*100</f>
        <v>94.278997083730147</v>
      </c>
      <c r="I396" s="43">
        <f>I167/$I$224*100</f>
        <v>101.77866672290693</v>
      </c>
      <c r="J396" s="43">
        <f t="shared" si="2"/>
        <v>92.148834497218786</v>
      </c>
      <c r="K396" s="5"/>
      <c r="L396" s="43">
        <f>L167/$L$224*100</f>
        <v>0</v>
      </c>
      <c r="M396" s="43">
        <f>M167/$M$224*100</f>
        <v>0</v>
      </c>
      <c r="N396" s="43">
        <f>N167/$N$224*100</f>
        <v>76.90989108781811</v>
      </c>
      <c r="O396" s="43">
        <f>O167/$O$224*100</f>
        <v>108.20189053895697</v>
      </c>
      <c r="P396" s="43">
        <f>P167/$P$224*100</f>
        <v>94.268050888696195</v>
      </c>
      <c r="Q396" s="43">
        <f>Q167/$Q$224*100</f>
        <v>72.057363460191468</v>
      </c>
      <c r="R396" s="43">
        <f>R167/$R$224*100</f>
        <v>89.178810643991667</v>
      </c>
      <c r="S396" s="43">
        <f>S167/$S$224*100</f>
        <v>0</v>
      </c>
      <c r="T396" s="43">
        <f>T167/$T$224*100</f>
        <v>86.183404272662813</v>
      </c>
      <c r="U396" s="43">
        <f>U167/$U$224*100</f>
        <v>76.275564451494091</v>
      </c>
      <c r="V396" s="43">
        <f>V167/$V$224*100</f>
        <v>62.275094220162622</v>
      </c>
      <c r="W396" s="43">
        <f>W167/$W$224*100</f>
        <v>68.017875133712678</v>
      </c>
    </row>
    <row r="397" spans="1:23" x14ac:dyDescent="0.25">
      <c r="A397" s="113"/>
      <c r="B397" s="113"/>
      <c r="C397" s="44" t="s">
        <v>41</v>
      </c>
      <c r="D397" s="45">
        <f>D168/$D$224*100</f>
        <v>93.419099862523368</v>
      </c>
      <c r="E397" s="45">
        <f>E168/$E$224*100</f>
        <v>145.12259715230994</v>
      </c>
      <c r="F397" s="45">
        <f>F168/$F$224*100</f>
        <v>87.082100018085569</v>
      </c>
      <c r="G397" s="45">
        <f>G168/$G$224*100</f>
        <v>53.447140743750545</v>
      </c>
      <c r="H397" s="45">
        <f>H168/$H$224*100</f>
        <v>97.106902338789695</v>
      </c>
      <c r="I397" s="45">
        <f>I168/$I$224*100</f>
        <v>101.77866672290693</v>
      </c>
      <c r="J397" s="45">
        <f t="shared" si="2"/>
        <v>99.198566760445871</v>
      </c>
      <c r="K397" s="50"/>
      <c r="L397" s="45">
        <f>L168/$L$224*100</f>
        <v>0</v>
      </c>
      <c r="M397" s="45">
        <f>M168/$M$224*100</f>
        <v>0</v>
      </c>
      <c r="N397" s="45">
        <f>N168/$N$224*100</f>
        <v>76.90989108781811</v>
      </c>
      <c r="O397" s="45">
        <f>O168/$O$224*100</f>
        <v>108.20189053895697</v>
      </c>
      <c r="P397" s="45">
        <f>P168/$P$224*100</f>
        <v>94.268050888696195</v>
      </c>
      <c r="Q397" s="45">
        <f>Q168/$Q$224*100</f>
        <v>96.076484613588619</v>
      </c>
      <c r="R397" s="45">
        <f>R168/$R$224*100</f>
        <v>131.47362904399327</v>
      </c>
      <c r="S397" s="45">
        <f>S168/$S$224*100</f>
        <v>0</v>
      </c>
      <c r="T397" s="45">
        <f>T168/$T$224*100</f>
        <v>86.183404272662813</v>
      </c>
      <c r="U397" s="45">
        <f>U168/$U$224*100</f>
        <v>100.24788470767795</v>
      </c>
      <c r="V397" s="45">
        <f>V168/$V$224*100</f>
        <v>88.333466978954078</v>
      </c>
      <c r="W397" s="45">
        <f>W168/$W$224*100</f>
        <v>74.422891708803959</v>
      </c>
    </row>
    <row r="398" spans="1:23" x14ac:dyDescent="0.25">
      <c r="A398" s="112" t="s">
        <v>30</v>
      </c>
      <c r="B398" s="112" t="str">
        <f>B392</f>
        <v>На 01 июня 2023</v>
      </c>
      <c r="C398" s="46" t="s">
        <v>40</v>
      </c>
      <c r="D398" s="47">
        <f>D171/$D$219*100</f>
        <v>91.376284222841505</v>
      </c>
      <c r="E398" s="47">
        <f>E171/$E$219*100</f>
        <v>90.087122190493446</v>
      </c>
      <c r="F398" s="47">
        <f>F171/$F$219*100</f>
        <v>87.13116465366835</v>
      </c>
      <c r="G398" s="47">
        <f>G171/$G$219*100</f>
        <v>57.865423465421863</v>
      </c>
      <c r="H398" s="47">
        <f>H171/$H$219*100</f>
        <v>97.458627258658254</v>
      </c>
      <c r="I398" s="47">
        <f>I171/$I$219*100</f>
        <v>96.308233920210839</v>
      </c>
      <c r="J398" s="48">
        <f t="shared" si="2"/>
        <v>34.642418983916833</v>
      </c>
      <c r="K398" s="49"/>
      <c r="L398" s="47">
        <f>L171/$L$219*100</f>
        <v>0</v>
      </c>
      <c r="M398" s="47">
        <f>M171/$M$219*100</f>
        <v>0</v>
      </c>
      <c r="N398" s="47">
        <f>N171/$N$219*100</f>
        <v>100.66054357391718</v>
      </c>
      <c r="O398" s="47">
        <f>O171/$O$219*100</f>
        <v>93.372387027646255</v>
      </c>
      <c r="P398" s="47">
        <f>P171/$P$219*100</f>
        <v>33.495393408054603</v>
      </c>
      <c r="Q398" s="47">
        <f>Q171/$Q$219*100</f>
        <v>86.059259313978743</v>
      </c>
      <c r="R398" s="47">
        <f>R171/$R$219*100</f>
        <v>88.839613536247825</v>
      </c>
      <c r="S398" s="47">
        <f>S171/$S$219*100</f>
        <v>89.915816082833373</v>
      </c>
      <c r="T398" s="47">
        <f>T171/$T$219*100</f>
        <v>81.09984915964705</v>
      </c>
      <c r="U398" s="47">
        <f>U171/$U$219*100</f>
        <v>71.013936574993565</v>
      </c>
      <c r="V398" s="47">
        <f>V171/$V$219*100</f>
        <v>95.832632947975966</v>
      </c>
      <c r="W398" s="47">
        <f>W171/$W$219*100</f>
        <v>86.59000857507003</v>
      </c>
    </row>
    <row r="399" spans="1:23" x14ac:dyDescent="0.25">
      <c r="A399" s="97"/>
      <c r="B399" s="97"/>
      <c r="C399" s="39" t="s">
        <v>41</v>
      </c>
      <c r="D399" s="42">
        <f>D172/$D$220*100</f>
        <v>95.918269654161492</v>
      </c>
      <c r="E399" s="42">
        <f>E172/$E$220*100</f>
        <v>88.217960611323008</v>
      </c>
      <c r="F399" s="42">
        <f>F172/$F$220*100</f>
        <v>87.77965780152276</v>
      </c>
      <c r="G399" s="42">
        <f>G172/$G$220*100</f>
        <v>47.348549981382732</v>
      </c>
      <c r="H399" s="42">
        <f>H172/$H$220*100</f>
        <v>93.405236910787792</v>
      </c>
      <c r="I399" s="42">
        <f>I172/$I$220*100</f>
        <v>82.902815197274165</v>
      </c>
      <c r="J399" s="43">
        <f t="shared" si="2"/>
        <v>37.292564036186477</v>
      </c>
      <c r="K399" s="5"/>
      <c r="L399" s="42">
        <f>L172/$L$220*100</f>
        <v>0</v>
      </c>
      <c r="M399" s="42">
        <f>M172/$M$220*100</f>
        <v>0</v>
      </c>
      <c r="N399" s="42">
        <f>N172/$N$220*100</f>
        <v>95.641266381686705</v>
      </c>
      <c r="O399" s="42">
        <f>O172/$O$220*100</f>
        <v>84.389692673429479</v>
      </c>
      <c r="P399" s="42">
        <f>P172/$P$220*100</f>
        <v>23.058309415738332</v>
      </c>
      <c r="Q399" s="42">
        <f>Q172/$Q$220*100</f>
        <v>85.963099687465444</v>
      </c>
      <c r="R399" s="42">
        <f>R172/$R$220*100</f>
        <v>97.766430418154584</v>
      </c>
      <c r="S399" s="42">
        <f>S172/$S$220*100</f>
        <v>94.567525581072303</v>
      </c>
      <c r="T399" s="42">
        <f>T172/$T$220*100</f>
        <v>98.90266438070455</v>
      </c>
      <c r="U399" s="42">
        <f>U172/$U$220*100</f>
        <v>78.364896630283624</v>
      </c>
      <c r="V399" s="42">
        <f>V172/$V$220*100</f>
        <v>89.453419948053963</v>
      </c>
      <c r="W399" s="42">
        <f>W172/$W$220*100</f>
        <v>65.302994763677418</v>
      </c>
    </row>
    <row r="400" spans="1:23" x14ac:dyDescent="0.25">
      <c r="A400" s="97"/>
      <c r="B400" s="97" t="str">
        <f>B394</f>
        <v>На 01 июля 2023</v>
      </c>
      <c r="C400" s="39" t="s">
        <v>40</v>
      </c>
      <c r="D400" s="43">
        <f>D173/$D$222*100</f>
        <v>90.946340547239913</v>
      </c>
      <c r="E400" s="43">
        <f>E173/$E$222*100</f>
        <v>89.847677172434302</v>
      </c>
      <c r="F400" s="43">
        <f>F173/$F$222*100</f>
        <v>84.781485375034876</v>
      </c>
      <c r="G400" s="43">
        <f>G173/$G$222*100</f>
        <v>56.749569421187871</v>
      </c>
      <c r="H400" s="43">
        <f>H173/$H$222*100</f>
        <v>97.895125530047849</v>
      </c>
      <c r="I400" s="43">
        <f>I173/$I$222*100</f>
        <v>96.398199173701329</v>
      </c>
      <c r="J400" s="43">
        <f t="shared" si="2"/>
        <v>90.589925642942532</v>
      </c>
      <c r="K400" s="5"/>
      <c r="L400" s="43">
        <f>L173/$L$222*100</f>
        <v>0</v>
      </c>
      <c r="M400" s="43">
        <f>M173/$M$222*100</f>
        <v>0</v>
      </c>
      <c r="N400" s="43">
        <f>N173/$N$222*100</f>
        <v>99.023698312471424</v>
      </c>
      <c r="O400" s="43">
        <f>O173/$O$222*100</f>
        <v>93.39963792792004</v>
      </c>
      <c r="P400" s="43">
        <f>P173/$P$222*100</f>
        <v>36.889048303592794</v>
      </c>
      <c r="Q400" s="43">
        <f>Q173/$Q$222*100</f>
        <v>82.280344261119296</v>
      </c>
      <c r="R400" s="43">
        <f>R173/$R$222*100</f>
        <v>90.086937060162199</v>
      </c>
      <c r="S400" s="43">
        <f>S173/$S$222*100</f>
        <v>89.77840548344669</v>
      </c>
      <c r="T400" s="43">
        <f>T173/$T$222*100</f>
        <v>76.531364047383278</v>
      </c>
      <c r="U400" s="43">
        <f>U173/$U$222*100</f>
        <v>73.531052257498956</v>
      </c>
      <c r="V400" s="43">
        <f>V173/$V$222*100</f>
        <v>93.85822494472572</v>
      </c>
      <c r="W400" s="43">
        <f>W173/$W$222*100</f>
        <v>86.1197419699417</v>
      </c>
    </row>
    <row r="401" spans="1:23" x14ac:dyDescent="0.25">
      <c r="A401" s="97"/>
      <c r="B401" s="97"/>
      <c r="C401" s="39" t="s">
        <v>41</v>
      </c>
      <c r="D401" s="43">
        <f>D174/$D$223*100</f>
        <v>96.3839137576133</v>
      </c>
      <c r="E401" s="43">
        <f>E174/$E$223*100</f>
        <v>86.792608036106017</v>
      </c>
      <c r="F401" s="43">
        <f>F174/$F$223*100</f>
        <v>85.701553843378946</v>
      </c>
      <c r="G401" s="43">
        <f>G174/$G$223*100</f>
        <v>49.050893614214367</v>
      </c>
      <c r="H401" s="43">
        <f>H174/$H$223*100</f>
        <v>93.365071473775743</v>
      </c>
      <c r="I401" s="43">
        <f>I174/$I$223*100</f>
        <v>83.731080638380092</v>
      </c>
      <c r="J401" s="43">
        <f t="shared" si="2"/>
        <v>94.539161407109034</v>
      </c>
      <c r="K401" s="5"/>
      <c r="L401" s="43">
        <f>L174/$L$223*100</f>
        <v>0</v>
      </c>
      <c r="M401" s="43">
        <f>M174/$M$223*100</f>
        <v>0</v>
      </c>
      <c r="N401" s="43">
        <f>N174/$N$223*100</f>
        <v>94.849182307984094</v>
      </c>
      <c r="O401" s="43">
        <f>O174/$O$223*100</f>
        <v>84.744036210643287</v>
      </c>
      <c r="P401" s="43">
        <f>P174/$P$223*100</f>
        <v>26.266576164503498</v>
      </c>
      <c r="Q401" s="43">
        <f>Q174/$Q$223*100</f>
        <v>85.85652284704085</v>
      </c>
      <c r="R401" s="43">
        <f>R174/$R$223*100</f>
        <v>98.028751444174205</v>
      </c>
      <c r="S401" s="43">
        <f>S174/$S$223*100</f>
        <v>92.710790658055345</v>
      </c>
      <c r="T401" s="43">
        <f>T174/$T$223*100</f>
        <v>92.659232713707823</v>
      </c>
      <c r="U401" s="43">
        <f>U174/$U$223*100</f>
        <v>79.574642934760604</v>
      </c>
      <c r="V401" s="43">
        <f>V174/$V$223*100</f>
        <v>88.223743069822689</v>
      </c>
      <c r="W401" s="43">
        <f>W174/$W$223*100</f>
        <v>67.4122870797556</v>
      </c>
    </row>
    <row r="402" spans="1:23" x14ac:dyDescent="0.25">
      <c r="A402" s="97"/>
      <c r="B402" s="97" t="str">
        <f>B396</f>
        <v>к средней по РСЯ на 01июля</v>
      </c>
      <c r="C402" s="39" t="s">
        <v>40</v>
      </c>
      <c r="D402" s="43">
        <f>D173/$D$224*100</f>
        <v>88.861871760319815</v>
      </c>
      <c r="E402" s="43">
        <f>E173/$E$224*100</f>
        <v>84.991272124339631</v>
      </c>
      <c r="F402" s="43">
        <f>F173/$F$224*100</f>
        <v>80.517102322421593</v>
      </c>
      <c r="G402" s="43">
        <f>G173/$G$224*100</f>
        <v>51.218200535271151</v>
      </c>
      <c r="H402" s="43">
        <f>H173/$H$224*100</f>
        <v>95.603270822954528</v>
      </c>
      <c r="I402" s="43">
        <f>I173/$I$224*100</f>
        <v>88.308559291766514</v>
      </c>
      <c r="J402" s="43">
        <f t="shared" si="2"/>
        <v>90.589925642942532</v>
      </c>
      <c r="K402" s="5"/>
      <c r="L402" s="43">
        <f>L173/$L$224*100</f>
        <v>0</v>
      </c>
      <c r="M402" s="43">
        <f>M173/$M$224*100</f>
        <v>0</v>
      </c>
      <c r="N402" s="43">
        <f>N173/$N$224*100</f>
        <v>90.935808995795327</v>
      </c>
      <c r="O402" s="43">
        <f>O173/$O$224*100</f>
        <v>85.783348149892248</v>
      </c>
      <c r="P402" s="43">
        <f>P173/$P$224*100</f>
        <v>31.127945593989459</v>
      </c>
      <c r="Q402" s="43">
        <f>Q173/$Q$224*100</f>
        <v>68.626060438277591</v>
      </c>
      <c r="R402" s="43">
        <f>R173/$R$224*100</f>
        <v>80.000462956014772</v>
      </c>
      <c r="S402" s="43">
        <f>S173/$S$224*100</f>
        <v>85.497375346900924</v>
      </c>
      <c r="T402" s="43">
        <f>T173/$T$224*100</f>
        <v>67.846509746564337</v>
      </c>
      <c r="U402" s="43">
        <f>U173/$U$224*100</f>
        <v>61.02045156119528</v>
      </c>
      <c r="V402" s="43">
        <f>V173/$V$224*100</f>
        <v>82.023933623314505</v>
      </c>
      <c r="W402" s="43">
        <f>W173/$W$224*100</f>
        <v>73.686031394855405</v>
      </c>
    </row>
    <row r="403" spans="1:23" x14ac:dyDescent="0.25">
      <c r="A403" s="113"/>
      <c r="B403" s="113"/>
      <c r="C403" s="44" t="s">
        <v>41</v>
      </c>
      <c r="D403" s="45">
        <f>D174/$D$224*100</f>
        <v>98.644830119254095</v>
      </c>
      <c r="E403" s="45">
        <f>E174/$E$224*100</f>
        <v>91.751941497866653</v>
      </c>
      <c r="F403" s="45">
        <f>F174/$F$224*100</f>
        <v>90.240518153456549</v>
      </c>
      <c r="G403" s="45">
        <f>G174/$G$224*100</f>
        <v>54.348201679093265</v>
      </c>
      <c r="H403" s="45">
        <f>H174/$H$224*100</f>
        <v>95.603270822954528</v>
      </c>
      <c r="I403" s="45">
        <f>I174/$I$224*100</f>
        <v>91.401393626409032</v>
      </c>
      <c r="J403" s="45">
        <f t="shared" si="2"/>
        <v>94.539161407109034</v>
      </c>
      <c r="K403" s="50"/>
      <c r="L403" s="45">
        <f>L174/$L$224*100</f>
        <v>0</v>
      </c>
      <c r="M403" s="45">
        <f>M174/$M$224*100</f>
        <v>0</v>
      </c>
      <c r="N403" s="45">
        <f>N174/$N$224*100</f>
        <v>103.03399411073299</v>
      </c>
      <c r="O403" s="45">
        <f>O174/$O$224*100</f>
        <v>92.268050493836583</v>
      </c>
      <c r="P403" s="45">
        <f>P174/$P$224*100</f>
        <v>31.127945593989459</v>
      </c>
      <c r="Q403" s="45">
        <f>Q174/$Q$224*100</f>
        <v>102.93909065741637</v>
      </c>
      <c r="R403" s="45">
        <f>R174/$R$224*100</f>
        <v>110.38823570674907</v>
      </c>
      <c r="S403" s="45">
        <f>S174/$S$224*100</f>
        <v>97.353011395004529</v>
      </c>
      <c r="T403" s="45">
        <f>T174/$T$224*100</f>
        <v>104.52029879876127</v>
      </c>
      <c r="U403" s="45">
        <f>U174/$U$224*100</f>
        <v>95.889281024735425</v>
      </c>
      <c r="V403" s="45">
        <f>V174/$V$224*100</f>
        <v>100.95253369023322</v>
      </c>
      <c r="W403" s="45">
        <f>W174/$W$224*100</f>
        <v>78.787372029883869</v>
      </c>
    </row>
    <row r="404" spans="1:23" x14ac:dyDescent="0.25">
      <c r="A404" s="112" t="s">
        <v>31</v>
      </c>
      <c r="B404" s="112" t="str">
        <f>B398</f>
        <v>На 01 июня 2023</v>
      </c>
      <c r="C404" s="46" t="s">
        <v>40</v>
      </c>
      <c r="D404" s="47">
        <f>D177/$D$219*100</f>
        <v>97.445681450120148</v>
      </c>
      <c r="E404" s="47">
        <f>E177/$E$219*100</f>
        <v>93.874876191684649</v>
      </c>
      <c r="F404" s="47">
        <f>F177/$F$219*100</f>
        <v>94.438073474302399</v>
      </c>
      <c r="G404" s="47">
        <f>G177/$G$219*100</f>
        <v>64.702116089669858</v>
      </c>
      <c r="H404" s="47">
        <f>H177/$H$219*100</f>
        <v>96.00112934334895</v>
      </c>
      <c r="I404" s="47">
        <f>I177/$I$219*100</f>
        <v>0</v>
      </c>
      <c r="J404" s="48">
        <f t="shared" si="2"/>
        <v>34.642418983916833</v>
      </c>
      <c r="K404" s="49"/>
      <c r="L404" s="47">
        <f>L177/$L$219*100</f>
        <v>0</v>
      </c>
      <c r="M404" s="47">
        <f>M177/$M$219*100</f>
        <v>102.81298229515447</v>
      </c>
      <c r="N404" s="47">
        <f>N177/$N$219*100</f>
        <v>112.81633436222937</v>
      </c>
      <c r="O404" s="47">
        <f>O177/$O$219*100</f>
        <v>104.86747571139536</v>
      </c>
      <c r="P404" s="47">
        <f>P177/$P$219*100</f>
        <v>0</v>
      </c>
      <c r="Q404" s="47">
        <f>Q177/$Q$219*100</f>
        <v>107.57407414247342</v>
      </c>
      <c r="R404" s="47">
        <f>R177/$R$219*100</f>
        <v>94.018480929988783</v>
      </c>
      <c r="S404" s="47">
        <f>S177/$S$219*100</f>
        <v>104.68598747137345</v>
      </c>
      <c r="T404" s="47">
        <f>T177/$T$219*100</f>
        <v>109.59439075627981</v>
      </c>
      <c r="U404" s="47">
        <f>U177/$U$219*100</f>
        <v>101.44848082141937</v>
      </c>
      <c r="V404" s="47">
        <f>V177/$V$219*100</f>
        <v>103.13065653401412</v>
      </c>
      <c r="W404" s="47">
        <f>W177/$W$219*100</f>
        <v>88.788062638898737</v>
      </c>
    </row>
    <row r="405" spans="1:23" x14ac:dyDescent="0.25">
      <c r="A405" s="97"/>
      <c r="B405" s="97"/>
      <c r="C405" s="39" t="s">
        <v>41</v>
      </c>
      <c r="D405" s="42">
        <f>D178/$D$220*100</f>
        <v>92.144955905782894</v>
      </c>
      <c r="E405" s="42">
        <f>E178/$E$220*100</f>
        <v>85.153547242719156</v>
      </c>
      <c r="F405" s="42">
        <f>F178/$F$220*100</f>
        <v>84.889512568407625</v>
      </c>
      <c r="G405" s="42">
        <f>G178/$G$220*100</f>
        <v>49.893637833785156</v>
      </c>
      <c r="H405" s="42">
        <f>H178/$H$220*100</f>
        <v>94.58012270969482</v>
      </c>
      <c r="I405" s="42">
        <f>I178/$I$220*100</f>
        <v>0</v>
      </c>
      <c r="J405" s="43">
        <f t="shared" si="2"/>
        <v>34.642418983916833</v>
      </c>
      <c r="K405" s="5"/>
      <c r="L405" s="42">
        <f>L178/$L$220*100</f>
        <v>0</v>
      </c>
      <c r="M405" s="42">
        <f>M178/$M$220*100</f>
        <v>96.959939991624324</v>
      </c>
      <c r="N405" s="42">
        <f>N178/$N$220*100</f>
        <v>96.357033278478681</v>
      </c>
      <c r="O405" s="42">
        <f>O178/$O$220*100</f>
        <v>88.11775138591031</v>
      </c>
      <c r="P405" s="42">
        <f>P178/$P$220*100</f>
        <v>0</v>
      </c>
      <c r="Q405" s="42">
        <f>Q178/$Q$220*100</f>
        <v>100.29028296870968</v>
      </c>
      <c r="R405" s="42">
        <f>R178/$R$220*100</f>
        <v>131.17179164305438</v>
      </c>
      <c r="S405" s="42">
        <f>S178/$S$220*100</f>
        <v>101.35556927910478</v>
      </c>
      <c r="T405" s="42">
        <f>T178/$T$220*100</f>
        <v>104.10806776916269</v>
      </c>
      <c r="U405" s="42">
        <f>U178/$U$220*100</f>
        <v>71.24081511843967</v>
      </c>
      <c r="V405" s="42">
        <f>V178/$V$220*100</f>
        <v>87.328901224287677</v>
      </c>
      <c r="W405" s="42">
        <f>W178/$W$220*100</f>
        <v>69.531246223196106</v>
      </c>
    </row>
    <row r="406" spans="1:23" x14ac:dyDescent="0.25">
      <c r="A406" s="97"/>
      <c r="B406" s="97" t="str">
        <f>B400</f>
        <v>На 01 июля 2023</v>
      </c>
      <c r="C406" s="39" t="s">
        <v>40</v>
      </c>
      <c r="D406" s="43">
        <f>D179/$D$222*100</f>
        <v>94.408976448809128</v>
      </c>
      <c r="E406" s="43">
        <f>E179/$E$222*100</f>
        <v>93.625363599002569</v>
      </c>
      <c r="F406" s="43">
        <f>F179/$F$222*100</f>
        <v>93.159863041545066</v>
      </c>
      <c r="G406" s="43">
        <f>G179/$G$222*100</f>
        <v>63.454425956505986</v>
      </c>
      <c r="H406" s="43">
        <f>H179/$H$222*100</f>
        <v>96.431099764526792</v>
      </c>
      <c r="I406" s="43">
        <f>I179/$I$222*100</f>
        <v>108.50794530031469</v>
      </c>
      <c r="J406" s="43">
        <f t="shared" si="2"/>
        <v>0</v>
      </c>
      <c r="K406" s="5"/>
      <c r="L406" s="43">
        <f>L179/$L$222*100</f>
        <v>0</v>
      </c>
      <c r="M406" s="43">
        <f>M179/$M$222*100</f>
        <v>100.42098977545338</v>
      </c>
      <c r="N406" s="43">
        <f>N179/$N$222*100</f>
        <v>115.39735369133182</v>
      </c>
      <c r="O406" s="43">
        <f>O179/$O$222*100</f>
        <v>104.89808147412188</v>
      </c>
      <c r="P406" s="43">
        <f>P179/$P$222*100</f>
        <v>0</v>
      </c>
      <c r="Q406" s="43">
        <f>Q179/$Q$222*100</f>
        <v>102.85043032639913</v>
      </c>
      <c r="R406" s="43">
        <f>R179/$R$222*100</f>
        <v>95.338516646925157</v>
      </c>
      <c r="S406" s="43">
        <f>S179/$S$222*100</f>
        <v>99.654030086625824</v>
      </c>
      <c r="T406" s="43">
        <f>T179/$T$222*100</f>
        <v>103.42076222619363</v>
      </c>
      <c r="U406" s="43">
        <f>U179/$U$222*100</f>
        <v>105.04436036785565</v>
      </c>
      <c r="V406" s="43">
        <f>V179/$V$222*100</f>
        <v>101.00588976743946</v>
      </c>
      <c r="W406" s="43">
        <f>W179/$W$222*100</f>
        <v>90.624466934523269</v>
      </c>
    </row>
    <row r="407" spans="1:23" x14ac:dyDescent="0.25">
      <c r="A407" s="97"/>
      <c r="B407" s="97"/>
      <c r="C407" s="39" t="s">
        <v>41</v>
      </c>
      <c r="D407" s="43">
        <f>D180/$D$223*100</f>
        <v>90.13090778242929</v>
      </c>
      <c r="E407" s="43">
        <f>E180/$E$223*100</f>
        <v>83.777706914851819</v>
      </c>
      <c r="F407" s="43">
        <f>F180/$F$223*100</f>
        <v>84.023945926894811</v>
      </c>
      <c r="G407" s="43">
        <f>G180/$G$223*100</f>
        <v>51.687486150545617</v>
      </c>
      <c r="H407" s="43">
        <f>H180/$H$223*100</f>
        <v>94.539452056882084</v>
      </c>
      <c r="I407" s="43">
        <f>I180/$I$223*100</f>
        <v>91.078986245603915</v>
      </c>
      <c r="J407" s="43">
        <f t="shared" si="2"/>
        <v>0</v>
      </c>
      <c r="K407" s="5"/>
      <c r="L407" s="43">
        <f>L180/$L$223*100</f>
        <v>0</v>
      </c>
      <c r="M407" s="43">
        <f>M180/$M$223*100</f>
        <v>95.454272896450178</v>
      </c>
      <c r="N407" s="43">
        <f>N180/$N$223*100</f>
        <v>97.55391382928272</v>
      </c>
      <c r="O407" s="43">
        <f>O180/$O$223*100</f>
        <v>88.487748653683767</v>
      </c>
      <c r="P407" s="43">
        <f>P180/$P$223*100</f>
        <v>0</v>
      </c>
      <c r="Q407" s="43">
        <f>Q180/$Q$223*100</f>
        <v>100.16594332154767</v>
      </c>
      <c r="R407" s="43">
        <f>R180/$R$223*100</f>
        <v>131.52374393200944</v>
      </c>
      <c r="S407" s="43">
        <f>S180/$S$223*100</f>
        <v>99.859509118047072</v>
      </c>
      <c r="T407" s="43">
        <f>T180/$T$223*100</f>
        <v>97.536034435481923</v>
      </c>
      <c r="U407" s="43">
        <f>U180/$U$223*100</f>
        <v>72.340584486146</v>
      </c>
      <c r="V407" s="43">
        <f>V180/$V$223*100</f>
        <v>86.128429171914405</v>
      </c>
      <c r="W407" s="43">
        <f>W180/$W$223*100</f>
        <v>71.777111423049121</v>
      </c>
    </row>
    <row r="408" spans="1:23" x14ac:dyDescent="0.25">
      <c r="A408" s="97"/>
      <c r="B408" s="97" t="str">
        <f>B402</f>
        <v>к средней по РСЯ на 01июля</v>
      </c>
      <c r="C408" s="39" t="s">
        <v>40</v>
      </c>
      <c r="D408" s="43">
        <f>D179/$D$224*100</f>
        <v>92.245144859451258</v>
      </c>
      <c r="E408" s="43">
        <f>E179/$E$224*100</f>
        <v>88.564768793203925</v>
      </c>
      <c r="F408" s="43">
        <f>F179/$F$224*100</f>
        <v>88.474060010602642</v>
      </c>
      <c r="G408" s="43">
        <f>G179/$G$224*100</f>
        <v>57.269536079993919</v>
      </c>
      <c r="H408" s="43">
        <f>H179/$H$224*100</f>
        <v>94.173519842044556</v>
      </c>
      <c r="I408" s="43">
        <f>I179/$I$224*100</f>
        <v>99.402067707865854</v>
      </c>
      <c r="J408" s="43">
        <f t="shared" si="2"/>
        <v>103.23094433017378</v>
      </c>
      <c r="K408" s="5"/>
      <c r="L408" s="43">
        <f>L179/$L$224*100</f>
        <v>0</v>
      </c>
      <c r="M408" s="43">
        <f>M179/$M$224*100</f>
        <v>97.906141597745332</v>
      </c>
      <c r="N408" s="43">
        <f>N179/$N$224*100</f>
        <v>105.97212478150357</v>
      </c>
      <c r="O408" s="43">
        <f>O179/$O$224*100</f>
        <v>96.344149110030173</v>
      </c>
      <c r="P408" s="43">
        <f>P179/$P$224*100</f>
        <v>0</v>
      </c>
      <c r="Q408" s="43">
        <f>Q179/$Q$224*100</f>
        <v>85.782575547846989</v>
      </c>
      <c r="R408" s="43">
        <f>R179/$R$224*100</f>
        <v>84.664055835311146</v>
      </c>
      <c r="S408" s="43">
        <f>S179/$S$224*100</f>
        <v>94.90208663506003</v>
      </c>
      <c r="T408" s="43">
        <f>T179/$T$224*100</f>
        <v>91.684472630492351</v>
      </c>
      <c r="U408" s="43">
        <f>U179/$U$224*100</f>
        <v>87.172073658850394</v>
      </c>
      <c r="V408" s="43">
        <f>V179/$V$224*100</f>
        <v>88.270371645397688</v>
      </c>
      <c r="W408" s="43">
        <f>W179/$W$224*100</f>
        <v>77.540377652432454</v>
      </c>
    </row>
    <row r="409" spans="1:23" x14ac:dyDescent="0.25">
      <c r="A409" s="113"/>
      <c r="B409" s="113"/>
      <c r="C409" s="44" t="s">
        <v>41</v>
      </c>
      <c r="D409" s="45">
        <f>D180/$D$224*100</f>
        <v>92.245144859451258</v>
      </c>
      <c r="E409" s="45">
        <f>E180/$E$224*100</f>
        <v>88.564768793203925</v>
      </c>
      <c r="F409" s="45">
        <f>F180/$F$224*100</f>
        <v>88.474060010602642</v>
      </c>
      <c r="G409" s="45">
        <f>G180/$G$224*100</f>
        <v>57.269536079993919</v>
      </c>
      <c r="H409" s="45">
        <f>H180/$H$224*100</f>
        <v>96.805804309660772</v>
      </c>
      <c r="I409" s="45">
        <f>I180/$I$224*100</f>
        <v>99.422415302172723</v>
      </c>
      <c r="J409" s="45">
        <f t="shared" si="2"/>
        <v>103.23094433017378</v>
      </c>
      <c r="K409" s="50"/>
      <c r="L409" s="45">
        <f>L180/$L$224*100</f>
        <v>0</v>
      </c>
      <c r="M409" s="45">
        <f>M180/$M$224*100</f>
        <v>97.906141597745332</v>
      </c>
      <c r="N409" s="45">
        <f>N180/$N$224*100</f>
        <v>105.97212478150357</v>
      </c>
      <c r="O409" s="45">
        <f>O180/$O$224*100</f>
        <v>96.344149110030173</v>
      </c>
      <c r="P409" s="45">
        <f>P180/$P$224*100</f>
        <v>0</v>
      </c>
      <c r="Q409" s="45">
        <f>Q180/$Q$224*100</f>
        <v>120.09560576698578</v>
      </c>
      <c r="R409" s="45">
        <f>R180/$R$224*100</f>
        <v>148.10628343531357</v>
      </c>
      <c r="S409" s="45">
        <f>S180/$S$224*100</f>
        <v>104.85968095046243</v>
      </c>
      <c r="T409" s="45">
        <f>T180/$T$224*100</f>
        <v>110.02136715659083</v>
      </c>
      <c r="U409" s="45">
        <f>U180/$U$224*100</f>
        <v>87.172073658850394</v>
      </c>
      <c r="V409" s="45">
        <f>V180/$V$224*100</f>
        <v>98.554911015090184</v>
      </c>
      <c r="W409" s="45">
        <f>W180/$W$224*100</f>
        <v>83.888712664912319</v>
      </c>
    </row>
    <row r="410" spans="1:23" x14ac:dyDescent="0.25">
      <c r="A410" s="112" t="s">
        <v>32</v>
      </c>
      <c r="B410" s="112" t="str">
        <f>B404</f>
        <v>На 01 июня 2023</v>
      </c>
      <c r="C410" s="46" t="s">
        <v>40</v>
      </c>
      <c r="D410" s="47">
        <f>D183/$D$219*100</f>
        <v>0</v>
      </c>
      <c r="E410" s="47">
        <f>E183/$E$219*100</f>
        <v>0</v>
      </c>
      <c r="F410" s="47">
        <f>F183/$F$219*100</f>
        <v>0</v>
      </c>
      <c r="G410" s="47">
        <f>G183/$G$219*100</f>
        <v>0</v>
      </c>
      <c r="H410" s="47">
        <f>H183/$H$219*100</f>
        <v>0</v>
      </c>
      <c r="I410" s="47">
        <f>I183/$I$219*100</f>
        <v>0</v>
      </c>
      <c r="J410" s="48">
        <f t="shared" si="2"/>
        <v>0</v>
      </c>
      <c r="K410" s="49"/>
      <c r="L410" s="47">
        <f>L183/$L$219*100</f>
        <v>0</v>
      </c>
      <c r="M410" s="47">
        <f>M183/$M$219*100</f>
        <v>0</v>
      </c>
      <c r="N410" s="47">
        <f>N183/$N$219*100</f>
        <v>0</v>
      </c>
      <c r="O410" s="47">
        <f>O183/$O$219*100</f>
        <v>0</v>
      </c>
      <c r="P410" s="47">
        <f>P183/$P$219*100</f>
        <v>0</v>
      </c>
      <c r="Q410" s="47">
        <f>Q183/$Q$219*100</f>
        <v>0</v>
      </c>
      <c r="R410" s="47">
        <f>R183/$R$219*100</f>
        <v>0</v>
      </c>
      <c r="S410" s="47">
        <f>S183/$S$219*100</f>
        <v>0</v>
      </c>
      <c r="T410" s="47">
        <f>T183/$T$219*100</f>
        <v>0</v>
      </c>
      <c r="U410" s="47">
        <f>U183/$U$219*100</f>
        <v>253.62120205354844</v>
      </c>
      <c r="V410" s="47">
        <f>V183/$V$219*100</f>
        <v>125.31959693196855</v>
      </c>
      <c r="W410" s="47">
        <f>W183/$W$219*100</f>
        <v>109.90270319143505</v>
      </c>
    </row>
    <row r="411" spans="1:23" x14ac:dyDescent="0.25">
      <c r="A411" s="97"/>
      <c r="B411" s="97"/>
      <c r="C411" s="39" t="s">
        <v>41</v>
      </c>
      <c r="D411" s="42">
        <f>D184/$D$220*100</f>
        <v>0</v>
      </c>
      <c r="E411" s="42">
        <f>E184/$E$220*100</f>
        <v>0</v>
      </c>
      <c r="F411" s="42">
        <f>F184/$F$220*100</f>
        <v>0</v>
      </c>
      <c r="G411" s="42">
        <f>G184/$G$220*100</f>
        <v>0</v>
      </c>
      <c r="H411" s="42">
        <f>H184/$H$220*100</f>
        <v>0</v>
      </c>
      <c r="I411" s="42">
        <f>I184/$I$220*100</f>
        <v>0</v>
      </c>
      <c r="J411" s="43">
        <f t="shared" si="2"/>
        <v>0</v>
      </c>
      <c r="K411" s="5"/>
      <c r="L411" s="42">
        <f>L184/$L$220*100</f>
        <v>0</v>
      </c>
      <c r="M411" s="42">
        <f>M184/$M$220*100</f>
        <v>0</v>
      </c>
      <c r="N411" s="42">
        <f>N184/$N$220*100</f>
        <v>0</v>
      </c>
      <c r="O411" s="42">
        <f>O184/$O$220*100</f>
        <v>0</v>
      </c>
      <c r="P411" s="42">
        <f>P184/$P$220*100</f>
        <v>0</v>
      </c>
      <c r="Q411" s="42">
        <f>Q184/$Q$220*100</f>
        <v>0</v>
      </c>
      <c r="R411" s="42">
        <f>R184/$R$220*100</f>
        <v>0</v>
      </c>
      <c r="S411" s="42">
        <f>S184/$S$220*100</f>
        <v>0</v>
      </c>
      <c r="T411" s="42">
        <f>T184/$T$220*100</f>
        <v>0</v>
      </c>
      <c r="U411" s="42">
        <f>U184/$U$220*100</f>
        <v>178.10203779609915</v>
      </c>
      <c r="V411" s="42">
        <f>V184/$V$220*100</f>
        <v>95.044258694807326</v>
      </c>
      <c r="W411" s="42">
        <f>W184/$W$220*100</f>
        <v>77.517943424509156</v>
      </c>
    </row>
    <row r="412" spans="1:23" x14ac:dyDescent="0.25">
      <c r="A412" s="97"/>
      <c r="B412" s="97" t="str">
        <f>B406</f>
        <v>На 01 июля 2023</v>
      </c>
      <c r="C412" s="39" t="s">
        <v>40</v>
      </c>
      <c r="D412" s="43">
        <f>D185/$D$222*100</f>
        <v>0</v>
      </c>
      <c r="E412" s="43">
        <f>E185/$E$222*100</f>
        <v>167.77011719289098</v>
      </c>
      <c r="F412" s="43">
        <f>F185/$F$222*100</f>
        <v>177.08854501927993</v>
      </c>
      <c r="G412" s="43">
        <f>G185/$G$222*100</f>
        <v>0</v>
      </c>
      <c r="H412" s="43">
        <f>H185/$H$222*100</f>
        <v>0</v>
      </c>
      <c r="I412" s="43">
        <f>I185/$I$222*100</f>
        <v>0</v>
      </c>
      <c r="J412" s="43">
        <f t="shared" si="2"/>
        <v>0</v>
      </c>
      <c r="K412" s="5"/>
      <c r="L412" s="43">
        <f>L185/$L$222*100</f>
        <v>0</v>
      </c>
      <c r="M412" s="43">
        <f>M185/$M$222*100</f>
        <v>119.0704941728944</v>
      </c>
      <c r="N412" s="43">
        <f>N185/$N$222*100</f>
        <v>116.23702832614518</v>
      </c>
      <c r="O412" s="43">
        <f>O185/$O$222*100</f>
        <v>114.9844354620182</v>
      </c>
      <c r="P412" s="43">
        <f>P185/$P$222*100</f>
        <v>0</v>
      </c>
      <c r="Q412" s="43">
        <f>Q185/$Q$222*100</f>
        <v>390.8316352403167</v>
      </c>
      <c r="R412" s="43">
        <f>R185/$R$222*100</f>
        <v>145.57769689582491</v>
      </c>
      <c r="S412" s="43">
        <f>S185/$S$222*100</f>
        <v>125.66582676869645</v>
      </c>
      <c r="T412" s="43">
        <f>T185/$T$222*100</f>
        <v>155.13114333929045</v>
      </c>
      <c r="U412" s="43">
        <f>U185/$U$222*100</f>
        <v>131.30545045981955</v>
      </c>
      <c r="V412" s="43">
        <f>V185/$V$222*100</f>
        <v>122.73767877387209</v>
      </c>
      <c r="W412" s="43">
        <f>W185/$W$222*100</f>
        <v>109.30582634646446</v>
      </c>
    </row>
    <row r="413" spans="1:23" x14ac:dyDescent="0.25">
      <c r="A413" s="97"/>
      <c r="B413" s="97"/>
      <c r="C413" s="39" t="s">
        <v>41</v>
      </c>
      <c r="D413" s="43">
        <f>D186/$D$223*100</f>
        <v>0</v>
      </c>
      <c r="E413" s="43">
        <f>E186/$E$223*100</f>
        <v>150.12380371045202</v>
      </c>
      <c r="F413" s="43">
        <f>F186/$F$223*100</f>
        <v>159.72198589790537</v>
      </c>
      <c r="G413" s="43">
        <f>G186/$G$223*100</f>
        <v>0</v>
      </c>
      <c r="H413" s="43">
        <f>H186/$H$223*100</f>
        <v>0</v>
      </c>
      <c r="I413" s="43">
        <f>I186/$I$223*100</f>
        <v>0</v>
      </c>
      <c r="J413" s="43">
        <f t="shared" si="2"/>
        <v>0</v>
      </c>
      <c r="K413" s="5"/>
      <c r="L413" s="43">
        <f>L186/$L$223*100</f>
        <v>0</v>
      </c>
      <c r="M413" s="43">
        <f>M186/$M$223*100</f>
        <v>113.18139235740597</v>
      </c>
      <c r="N413" s="43">
        <f>N186/$N$223*100</f>
        <v>98.263752871071532</v>
      </c>
      <c r="O413" s="43">
        <f>O186/$O$223*100</f>
        <v>96.996186024230269</v>
      </c>
      <c r="P413" s="43">
        <f>P186/$P$223*100</f>
        <v>0</v>
      </c>
      <c r="Q413" s="43">
        <f>Q186/$Q$223*100</f>
        <v>271.87898901562937</v>
      </c>
      <c r="R413" s="43">
        <f>R186/$R$223*100</f>
        <v>114.80378385422783</v>
      </c>
      <c r="S413" s="43">
        <f>S186/$S$223*100</f>
        <v>113.96696490963289</v>
      </c>
      <c r="T413" s="43">
        <f>T186/$T$223*100</f>
        <v>121.9200430443524</v>
      </c>
      <c r="U413" s="43">
        <f>U186/$U$223*100</f>
        <v>180.85146121536499</v>
      </c>
      <c r="V413" s="43">
        <f>V186/$V$223*100</f>
        <v>93.737727011686616</v>
      </c>
      <c r="W413" s="43">
        <f>W186/$W$223*100</f>
        <v>187.05697213425705</v>
      </c>
    </row>
    <row r="414" spans="1:23" x14ac:dyDescent="0.25">
      <c r="A414" s="97"/>
      <c r="B414" s="97" t="str">
        <f>B408</f>
        <v>к средней по РСЯ на 01июля</v>
      </c>
      <c r="C414" s="39" t="s">
        <v>40</v>
      </c>
      <c r="D414" s="43">
        <f>D185/$D$224*100</f>
        <v>0</v>
      </c>
      <c r="E414" s="43">
        <f>E185/$E$224*100</f>
        <v>158.70188449399419</v>
      </c>
      <c r="F414" s="43">
        <f>F185/$F$224*100</f>
        <v>168.18125368259697</v>
      </c>
      <c r="G414" s="43">
        <f>G185/$G$224*100</f>
        <v>0</v>
      </c>
      <c r="H414" s="43">
        <f>H185/$H$224*100</f>
        <v>0</v>
      </c>
      <c r="I414" s="43">
        <f>I185/$I$224*100</f>
        <v>0</v>
      </c>
      <c r="J414" s="43">
        <f t="shared" si="2"/>
        <v>118.22071902451458</v>
      </c>
      <c r="K414" s="5"/>
      <c r="L414" s="43">
        <f>L185/$L$224*100</f>
        <v>0</v>
      </c>
      <c r="M414" s="43">
        <f>M185/$M$224*100</f>
        <v>116.08860546656842</v>
      </c>
      <c r="N414" s="43">
        <f>N185/$N$224*100</f>
        <v>106.74321789871939</v>
      </c>
      <c r="O414" s="43">
        <f>O185/$O$224*100</f>
        <v>105.60800960137924</v>
      </c>
      <c r="P414" s="43">
        <f>P185/$P$224*100</f>
        <v>0</v>
      </c>
      <c r="Q414" s="43">
        <f>Q185/$Q$224*100</f>
        <v>325.97378708181856</v>
      </c>
      <c r="R414" s="43">
        <f>R185/$R$224*100</f>
        <v>129.27826750240962</v>
      </c>
      <c r="S414" s="43">
        <f>S185/$S$224*100</f>
        <v>119.67352618556879</v>
      </c>
      <c r="T414" s="43">
        <f>T185/$T$224*100</f>
        <v>137.52670894573853</v>
      </c>
      <c r="U414" s="43">
        <f>U185/$U$224*100</f>
        <v>108.965092073563</v>
      </c>
      <c r="V414" s="43">
        <f>V185/$V$224*100</f>
        <v>107.2620670458728</v>
      </c>
      <c r="W414" s="43">
        <f>W185/$W$224*100</f>
        <v>93.524578308854927</v>
      </c>
    </row>
    <row r="415" spans="1:23" x14ac:dyDescent="0.25">
      <c r="A415" s="113"/>
      <c r="B415" s="113"/>
      <c r="C415" s="44" t="s">
        <v>41</v>
      </c>
      <c r="D415" s="45">
        <f>D186/$D$224*100</f>
        <v>0</v>
      </c>
      <c r="E415" s="45">
        <f>E186/$E$224*100</f>
        <v>158.70188449399419</v>
      </c>
      <c r="F415" s="45">
        <f>F186/$F$224*100</f>
        <v>168.18125368259697</v>
      </c>
      <c r="G415" s="45">
        <f>G186/$G$224*100</f>
        <v>0</v>
      </c>
      <c r="H415" s="45">
        <f>H186/$H$224*100</f>
        <v>0</v>
      </c>
      <c r="I415" s="45">
        <f>I186/$I$224*100</f>
        <v>0</v>
      </c>
      <c r="J415" s="45">
        <f t="shared" si="2"/>
        <v>118.22071902451458</v>
      </c>
      <c r="K415" s="50"/>
      <c r="L415" s="45">
        <f>L186/$L$224*100</f>
        <v>0</v>
      </c>
      <c r="M415" s="45">
        <f>M186/$M$224*100</f>
        <v>116.08860546656842</v>
      </c>
      <c r="N415" s="45">
        <f>N186/$N$224*100</f>
        <v>106.74321789871939</v>
      </c>
      <c r="O415" s="45">
        <f>O186/$O$224*100</f>
        <v>105.60800960137924</v>
      </c>
      <c r="P415" s="45">
        <f>P186/$P$224*100</f>
        <v>0</v>
      </c>
      <c r="Q415" s="45">
        <f>Q186/$Q$224*100</f>
        <v>325.97378708181856</v>
      </c>
      <c r="R415" s="45">
        <f>R186/$R$224*100</f>
        <v>129.27826750240962</v>
      </c>
      <c r="S415" s="45">
        <f>S186/$S$224*100</f>
        <v>119.67352618556879</v>
      </c>
      <c r="T415" s="45">
        <f>T186/$T$224*100</f>
        <v>137.52670894573853</v>
      </c>
      <c r="U415" s="45">
        <f>U186/$U$224*100</f>
        <v>217.930184147126</v>
      </c>
      <c r="V415" s="45">
        <f>V186/$V$224*100</f>
        <v>107.2620670458728</v>
      </c>
      <c r="W415" s="45">
        <f>W186/$W$224*100</f>
        <v>218.62078699227484</v>
      </c>
    </row>
    <row r="416" spans="1:23" x14ac:dyDescent="0.25">
      <c r="A416" s="112" t="s">
        <v>33</v>
      </c>
      <c r="B416" s="112" t="str">
        <f>B410</f>
        <v>На 01 июня 2023</v>
      </c>
      <c r="C416" s="46" t="s">
        <v>40</v>
      </c>
      <c r="D416" s="47">
        <f>D189/$D$219*100</f>
        <v>92.776269494879543</v>
      </c>
      <c r="E416" s="47">
        <f>E189/$E$219*100</f>
        <v>0</v>
      </c>
      <c r="F416" s="47">
        <f>F189/$F$219*100</f>
        <v>87.13116465366835</v>
      </c>
      <c r="G416" s="47">
        <f>G189/$G$219*100</f>
        <v>161.27307836196277</v>
      </c>
      <c r="H416" s="47">
        <f>H189/$H$219*100</f>
        <v>96.53685574640869</v>
      </c>
      <c r="I416" s="47">
        <f>I189/$I$219*100</f>
        <v>95.66913780571727</v>
      </c>
      <c r="J416" s="48">
        <f t="shared" si="2"/>
        <v>0</v>
      </c>
      <c r="K416" s="49"/>
      <c r="L416" s="47">
        <f>L189/$L$219*100</f>
        <v>0</v>
      </c>
      <c r="M416" s="47">
        <f>M189/$M$219*100</f>
        <v>96.65800622903501</v>
      </c>
      <c r="N416" s="47">
        <f>N189/$N$219*100</f>
        <v>98.600240050474426</v>
      </c>
      <c r="O416" s="47">
        <f>O189/$O$219*100</f>
        <v>92.767382360080504</v>
      </c>
      <c r="P416" s="47">
        <f>P189/$P$219*100</f>
        <v>0</v>
      </c>
      <c r="Q416" s="47">
        <f>Q189/$Q$219*100</f>
        <v>90.362222279677667</v>
      </c>
      <c r="R416" s="47">
        <f>R189/$R$219*100</f>
        <v>99.073386072283824</v>
      </c>
      <c r="S416" s="47">
        <f>S189/$S$219*100</f>
        <v>97.936306877422098</v>
      </c>
      <c r="T416" s="47">
        <f>T189/$T$219*100</f>
        <v>94.25117605040063</v>
      </c>
      <c r="U416" s="47">
        <f>U189/$U$219*100</f>
        <v>78.622572636600012</v>
      </c>
      <c r="V416" s="47">
        <f>V189/$V$219*100</f>
        <v>84.258999584258859</v>
      </c>
      <c r="W416" s="47">
        <f>W189/$W$219*100</f>
        <v>83.259623629875037</v>
      </c>
    </row>
    <row r="417" spans="1:23" x14ac:dyDescent="0.25">
      <c r="A417" s="97"/>
      <c r="B417" s="97"/>
      <c r="C417" s="39" t="s">
        <v>41</v>
      </c>
      <c r="D417" s="42">
        <f>D190/$D$220*100</f>
        <v>95.521913167987265</v>
      </c>
      <c r="E417" s="42">
        <f>E190/$E$220*100</f>
        <v>0</v>
      </c>
      <c r="F417" s="42">
        <f>F190/$F$220*100</f>
        <v>90.294544997536377</v>
      </c>
      <c r="G417" s="42">
        <f>G190/$G$220*100</f>
        <v>130.97286513174805</v>
      </c>
      <c r="H417" s="42">
        <f>H190/$H$220*100</f>
        <v>92.97396121180725</v>
      </c>
      <c r="I417" s="42">
        <f>I190/$I$220*100</f>
        <v>83.419573617916114</v>
      </c>
      <c r="J417" s="43">
        <f t="shared" si="2"/>
        <v>0</v>
      </c>
      <c r="K417" s="5"/>
      <c r="L417" s="42">
        <f>L190/$L$220*100</f>
        <v>0</v>
      </c>
      <c r="M417" s="42">
        <f>M190/$M$220*100</f>
        <v>99.050385195784685</v>
      </c>
      <c r="N417" s="42">
        <f>N190/$N$220*100</f>
        <v>93.148423051480165</v>
      </c>
      <c r="O417" s="42">
        <f>O190/$O$220*100</f>
        <v>102.69107180742625</v>
      </c>
      <c r="P417" s="42">
        <f>P190/$P$220*100</f>
        <v>0</v>
      </c>
      <c r="Q417" s="42">
        <f>Q190/$Q$220*100</f>
        <v>91.693972999963137</v>
      </c>
      <c r="R417" s="42">
        <f>R190/$R$220*100</f>
        <v>93.921683154519286</v>
      </c>
      <c r="S417" s="42">
        <f>S190/$S$220*100</f>
        <v>94.955097407224244</v>
      </c>
      <c r="T417" s="42">
        <f>T190/$T$220*100</f>
        <v>98.90266438070455</v>
      </c>
      <c r="U417" s="42">
        <f>U190/$U$220*100</f>
        <v>78.364896630283624</v>
      </c>
      <c r="V417" s="42">
        <f>V190/$V$220*100</f>
        <v>89.453419948053963</v>
      </c>
      <c r="W417" s="42">
        <f>W190/$W$220*100</f>
        <v>97.343744712474532</v>
      </c>
    </row>
    <row r="418" spans="1:23" x14ac:dyDescent="0.25">
      <c r="A418" s="97"/>
      <c r="B418" s="97" t="str">
        <f>B412</f>
        <v>На 01 июля 2023</v>
      </c>
      <c r="C418" s="39" t="s">
        <v>40</v>
      </c>
      <c r="D418" s="43">
        <f>D191/$D$222*100</f>
        <v>90.946340547239913</v>
      </c>
      <c r="E418" s="43">
        <f>E191/$E$222*100</f>
        <v>131.85146625054733</v>
      </c>
      <c r="F418" s="43">
        <f>F191/$F$222*100</f>
        <v>88.463505614073938</v>
      </c>
      <c r="G418" s="43">
        <f>G191/$G$222*100</f>
        <v>166.57049543070883</v>
      </c>
      <c r="H418" s="43">
        <f>H191/$H$222*100</f>
        <v>96.681844508897797</v>
      </c>
      <c r="I418" s="43">
        <f>I191/$I$222*100</f>
        <v>95.758506054760645</v>
      </c>
      <c r="J418" s="43">
        <f t="shared" si="2"/>
        <v>90.070289358183771</v>
      </c>
      <c r="K418" s="5"/>
      <c r="L418" s="43">
        <f>L191/$L$222*100</f>
        <v>0</v>
      </c>
      <c r="M418" s="43">
        <f>M191/$M$222*100</f>
        <v>96.3805652931635</v>
      </c>
      <c r="N418" s="43">
        <f>N191/$N$222*100</f>
        <v>85.12563539142279</v>
      </c>
      <c r="O418" s="43">
        <f>O191/$O$222*100</f>
        <v>98.039360762352359</v>
      </c>
      <c r="P418" s="43">
        <f>P191/$P$222*100</f>
        <v>0</v>
      </c>
      <c r="Q418" s="43">
        <f>Q191/$Q$222*100</f>
        <v>82.280344261119296</v>
      </c>
      <c r="R418" s="43">
        <f>R191/$R$222*100</f>
        <v>95.673723854590861</v>
      </c>
      <c r="S418" s="43">
        <f>S191/$S$222*100</f>
        <v>101.32989365565017</v>
      </c>
      <c r="T418" s="43">
        <f>T191/$T$222*100</f>
        <v>91.0102707590504</v>
      </c>
      <c r="U418" s="43">
        <f>U191/$U$222*100</f>
        <v>81.409379285088121</v>
      </c>
      <c r="V418" s="43">
        <f>V191/$V$222*100</f>
        <v>89.670704139499492</v>
      </c>
      <c r="W418" s="43">
        <f>W191/$W$222*100</f>
        <v>82.807444201867014</v>
      </c>
    </row>
    <row r="419" spans="1:23" x14ac:dyDescent="0.25">
      <c r="A419" s="97"/>
      <c r="B419" s="97"/>
      <c r="C419" s="39" t="s">
        <v>41</v>
      </c>
      <c r="D419" s="43">
        <f>D192/$D$223*100</f>
        <v>88.155435831033586</v>
      </c>
      <c r="E419" s="43">
        <f>E192/$E$223*100</f>
        <v>140.51266437845376</v>
      </c>
      <c r="F419" s="43">
        <f>F192/$F$223*100</f>
        <v>88.156903360991762</v>
      </c>
      <c r="G419" s="43">
        <f>G192/$G$223*100</f>
        <v>137.39386431206643</v>
      </c>
      <c r="H419" s="43">
        <f>H192/$H$223*100</f>
        <v>98.792270768193021</v>
      </c>
      <c r="I419" s="43">
        <f>I192/$I$223*100</f>
        <v>84.253001889020041</v>
      </c>
      <c r="J419" s="43">
        <f t="shared" si="2"/>
        <v>100.393730215391</v>
      </c>
      <c r="K419" s="5"/>
      <c r="L419" s="43">
        <f>L192/$L$223*100</f>
        <v>0</v>
      </c>
      <c r="M419" s="43">
        <f>M192/$M$223*100</f>
        <v>92.486194845444587</v>
      </c>
      <c r="N419" s="43">
        <f>N192/$N$223*100</f>
        <v>71.962992512380183</v>
      </c>
      <c r="O419" s="43">
        <f>O192/$O$223*100</f>
        <v>103.12226093102377</v>
      </c>
      <c r="P419" s="43">
        <f>P192/$P$223*100</f>
        <v>0</v>
      </c>
      <c r="Q419" s="43">
        <f>Q192/$Q$223*100</f>
        <v>91.580291036843576</v>
      </c>
      <c r="R419" s="43">
        <f>R192/$R$223*100</f>
        <v>110.58524320219203</v>
      </c>
      <c r="S419" s="43">
        <f>S192/$S$223*100</f>
        <v>99.875793214766873</v>
      </c>
      <c r="T419" s="43">
        <f>T192/$T$223*100</f>
        <v>110.54083902687952</v>
      </c>
      <c r="U419" s="43">
        <f>U192/$U$223*100</f>
        <v>77.76612832260696</v>
      </c>
      <c r="V419" s="43">
        <f>V192/$V$223*100</f>
        <v>88.223743069822689</v>
      </c>
      <c r="W419" s="43">
        <f>W192/$W$223*100</f>
        <v>67.4122870797556</v>
      </c>
    </row>
    <row r="420" spans="1:23" x14ac:dyDescent="0.25">
      <c r="A420" s="97"/>
      <c r="B420" s="97" t="str">
        <f>B414</f>
        <v>к средней по РСЯ на 01июля</v>
      </c>
      <c r="C420" s="39" t="s">
        <v>40</v>
      </c>
      <c r="D420" s="43">
        <f>D191/$D$224*100</f>
        <v>88.861871760319815</v>
      </c>
      <c r="E420" s="43">
        <f>E191/$E$224*100</f>
        <v>124.72469184246839</v>
      </c>
      <c r="F420" s="43">
        <f>F191/$F$224*100</f>
        <v>84.01392240086804</v>
      </c>
      <c r="G420" s="43">
        <f>G191/$G$224*100</f>
        <v>150.33490342297179</v>
      </c>
      <c r="H420" s="43">
        <f>H191/$H$224*100</f>
        <v>94.418394319437965</v>
      </c>
      <c r="I420" s="43">
        <f>I191/$I$224*100</f>
        <v>87.722548575728993</v>
      </c>
      <c r="J420" s="43">
        <f t="shared" si="2"/>
        <v>90.589925642942532</v>
      </c>
      <c r="K420" s="5"/>
      <c r="L420" s="43">
        <f>L191/$L$224*100</f>
        <v>0</v>
      </c>
      <c r="M420" s="43">
        <f>M191/$M$224*100</f>
        <v>93.966901680247901</v>
      </c>
      <c r="N420" s="43">
        <f>N191/$N$224*100</f>
        <v>78.172888434981928</v>
      </c>
      <c r="O420" s="43">
        <f>O191/$O$224*100</f>
        <v>90.044723975912817</v>
      </c>
      <c r="P420" s="43">
        <f>P191/$P$224*100</f>
        <v>0</v>
      </c>
      <c r="Q420" s="43">
        <f>Q191/$Q$224*100</f>
        <v>68.626060438277591</v>
      </c>
      <c r="R420" s="43">
        <f>R191/$R$224*100</f>
        <v>84.961731976542822</v>
      </c>
      <c r="S420" s="43">
        <f>S191/$S$224*100</f>
        <v>96.498037641535518</v>
      </c>
      <c r="T420" s="43">
        <f>T191/$T$224*100</f>
        <v>80.682335914833274</v>
      </c>
      <c r="U420" s="43">
        <f>U191/$U$224*100</f>
        <v>67.55835708560906</v>
      </c>
      <c r="V420" s="43">
        <f>V191/$V$224*100</f>
        <v>78.364404277043548</v>
      </c>
      <c r="W420" s="43">
        <f>W191/$W$224*100</f>
        <v>70.851953264284035</v>
      </c>
    </row>
    <row r="421" spans="1:23" x14ac:dyDescent="0.25">
      <c r="A421" s="113"/>
      <c r="B421" s="113"/>
      <c r="C421" s="44" t="s">
        <v>41</v>
      </c>
      <c r="D421" s="45">
        <f>D192/$D$224*100</f>
        <v>90.223333465271509</v>
      </c>
      <c r="E421" s="45">
        <f>E192/$E$224*100</f>
        <v>148.54156423549361</v>
      </c>
      <c r="F421" s="45">
        <f>F192/$F$224*100</f>
        <v>92.825908998553075</v>
      </c>
      <c r="G421" s="45">
        <f>G192/$G$224*100</f>
        <v>152.23187381316703</v>
      </c>
      <c r="H421" s="45">
        <f>H192/$H$224*100</f>
        <v>101.16057395317341</v>
      </c>
      <c r="I421" s="45">
        <f>I192/$I$224*100</f>
        <v>91.971126267001083</v>
      </c>
      <c r="J421" s="45">
        <f t="shared" si="2"/>
        <v>99.493027321809151</v>
      </c>
      <c r="K421" s="50"/>
      <c r="L421" s="45">
        <f>L192/$L$224*100</f>
        <v>0</v>
      </c>
      <c r="M421" s="45">
        <f>M192/$M$224*100</f>
        <v>94.861824553393106</v>
      </c>
      <c r="N421" s="45">
        <f>N192/$N$224*100</f>
        <v>78.172888434981928</v>
      </c>
      <c r="O421" s="45">
        <f>O192/$O$224*100</f>
        <v>112.27798915515055</v>
      </c>
      <c r="P421" s="45">
        <f>P192/$P$224*100</f>
        <v>0</v>
      </c>
      <c r="Q421" s="45">
        <f>Q192/$Q$224*100</f>
        <v>109.80169670124414</v>
      </c>
      <c r="R421" s="45">
        <f>R192/$R$224*100</f>
        <v>124.52785241525402</v>
      </c>
      <c r="S421" s="45">
        <f>S192/$S$224*100</f>
        <v>104.87678042553182</v>
      </c>
      <c r="T421" s="45">
        <f>T192/$T$224*100</f>
        <v>124.6908827774696</v>
      </c>
      <c r="U421" s="45">
        <f>U192/$U$224*100</f>
        <v>93.709979183264167</v>
      </c>
      <c r="V421" s="45">
        <f>V192/$V$224*100</f>
        <v>100.95253369023322</v>
      </c>
      <c r="W421" s="45">
        <f>W192/$W$224*100</f>
        <v>78.787372029883869</v>
      </c>
    </row>
    <row r="422" spans="1:23" x14ac:dyDescent="0.25">
      <c r="A422" s="112" t="s">
        <v>34</v>
      </c>
      <c r="B422" s="112" t="str">
        <f>B416</f>
        <v>На 01 июня 2023</v>
      </c>
      <c r="C422" s="46" t="s">
        <v>40</v>
      </c>
      <c r="D422" s="47">
        <f>D195/$D$219*100</f>
        <v>91.200238170669067</v>
      </c>
      <c r="E422" s="47">
        <f>E195/$E$219*100</f>
        <v>88.039687595254961</v>
      </c>
      <c r="F422" s="47">
        <f>F195/$F$219*100</f>
        <v>82.907659054036912</v>
      </c>
      <c r="G422" s="47">
        <f>G195/$G$219*100</f>
        <v>0</v>
      </c>
      <c r="H422" s="47">
        <f>H195/$H$219*100</f>
        <v>96.837165684109735</v>
      </c>
      <c r="I422" s="47">
        <f>I195/$I$219*100</f>
        <v>88.940875933687806</v>
      </c>
      <c r="J422" s="48">
        <f t="shared" si="2"/>
        <v>34.843345014023555</v>
      </c>
      <c r="K422" s="49"/>
      <c r="L422" s="47">
        <f>L195/$L$219*100</f>
        <v>0</v>
      </c>
      <c r="M422" s="47">
        <f>M195/$M$219*100</f>
        <v>96.632014160133082</v>
      </c>
      <c r="N422" s="47">
        <f>N195/$N$219*100</f>
        <v>109.93190942940953</v>
      </c>
      <c r="O422" s="47">
        <f>O195/$O$219*100</f>
        <v>102.04412059608856</v>
      </c>
      <c r="P422" s="47">
        <f>P195/$P$219*100</f>
        <v>0</v>
      </c>
      <c r="Q422" s="47">
        <f>Q195/$Q$219*100</f>
        <v>88.210740796828219</v>
      </c>
      <c r="R422" s="47">
        <f>R195/$R$219*100</f>
        <v>96.966027797703063</v>
      </c>
      <c r="S422" s="47">
        <f>S195/$S$219*100</f>
        <v>93.392560971369605</v>
      </c>
      <c r="T422" s="47">
        <f>T195/$T$219*100</f>
        <v>107.40250294115421</v>
      </c>
      <c r="U422" s="47">
        <f>U195/$U$219*100</f>
        <v>80.397921050974858</v>
      </c>
      <c r="V422" s="47">
        <f>V195/$V$219*100</f>
        <v>99.002481576255164</v>
      </c>
      <c r="W422" s="47">
        <f>W195/$W$219*100</f>
        <v>86.59000857507003</v>
      </c>
    </row>
    <row r="423" spans="1:23" x14ac:dyDescent="0.25">
      <c r="A423" s="97"/>
      <c r="B423" s="97"/>
      <c r="C423" s="39" t="s">
        <v>41</v>
      </c>
      <c r="D423" s="42">
        <f>D196/$D$220*100</f>
        <v>86.239244261787022</v>
      </c>
      <c r="E423" s="42">
        <f>E196/$E$220*100</f>
        <v>90.038036430251353</v>
      </c>
      <c r="F423" s="42">
        <f>F196/$F$220*100</f>
        <v>86.682412079003726</v>
      </c>
      <c r="G423" s="42">
        <f>G196/$G$220*100</f>
        <v>0</v>
      </c>
      <c r="H423" s="42">
        <f>H196/$H$220*100</f>
        <v>92.809622471774659</v>
      </c>
      <c r="I423" s="42">
        <f>I196/$I$220*100</f>
        <v>73.970276783320315</v>
      </c>
      <c r="J423" s="43">
        <f t="shared" si="2"/>
        <v>34.330637213061586</v>
      </c>
      <c r="K423" s="5"/>
      <c r="L423" s="42">
        <f>L196/$L$220*100</f>
        <v>0</v>
      </c>
      <c r="M423" s="42">
        <f>M196/$M$220*100</f>
        <v>96.211036146039575</v>
      </c>
      <c r="N423" s="42">
        <f>N196/$N$220*100</f>
        <v>99.343508951300379</v>
      </c>
      <c r="O423" s="42">
        <f>O196/$O$220*100</f>
        <v>104.52120972082591</v>
      </c>
      <c r="P423" s="42">
        <f>P196/$P$220*100</f>
        <v>0</v>
      </c>
      <c r="Q423" s="42">
        <f>Q196/$Q$220*100</f>
        <v>71.635916406221199</v>
      </c>
      <c r="R423" s="42">
        <f>R196/$R$220*100</f>
        <v>101.06192807269912</v>
      </c>
      <c r="S423" s="42">
        <f>S196/$S$220*100</f>
        <v>86.295635462915286</v>
      </c>
      <c r="T423" s="42">
        <f>T196/$T$220*100</f>
        <v>104.10806776916269</v>
      </c>
      <c r="U423" s="42">
        <f>U196/$U$220*100</f>
        <v>69.459794740478671</v>
      </c>
      <c r="V423" s="42">
        <f>V196/$V$220*100</f>
        <v>75.084964368897786</v>
      </c>
      <c r="W423" s="42">
        <f>W196/$W$220*100</f>
        <v>61.262665591248457</v>
      </c>
    </row>
    <row r="424" spans="1:23" x14ac:dyDescent="0.25">
      <c r="A424" s="97"/>
      <c r="B424" s="97" t="str">
        <f>B418</f>
        <v>На 01 июля 2023</v>
      </c>
      <c r="C424" s="39" t="s">
        <v>40</v>
      </c>
      <c r="D424" s="43">
        <f>D197/$D$222*100</f>
        <v>90.771122826919552</v>
      </c>
      <c r="E424" s="43">
        <f>E197/$E$222*100</f>
        <v>87.805684509424424</v>
      </c>
      <c r="F424" s="43">
        <f>F197/$F$222*100</f>
        <v>80.671875688881627</v>
      </c>
      <c r="G424" s="43">
        <f>G197/$G$222*100</f>
        <v>0</v>
      </c>
      <c r="H424" s="43">
        <f>H197/$H$222*100</f>
        <v>97.270880549754182</v>
      </c>
      <c r="I424" s="43">
        <f>I197/$I$222*100</f>
        <v>89.023959052579485</v>
      </c>
      <c r="J424" s="43">
        <f t="shared" si="2"/>
        <v>90.208859034119442</v>
      </c>
      <c r="K424" s="5"/>
      <c r="L424" s="43">
        <f>L197/$L$222*100</f>
        <v>0</v>
      </c>
      <c r="M424" s="43">
        <f>M197/$M$222*100</f>
        <v>96.35464783022752</v>
      </c>
      <c r="N424" s="43">
        <f>N197/$N$222*100</f>
        <v>108.14430210440958</v>
      </c>
      <c r="O424" s="43">
        <f>O197/$O$222*100</f>
        <v>102.07390235751089</v>
      </c>
      <c r="P424" s="43">
        <f>P197/$P$222*100</f>
        <v>0</v>
      </c>
      <c r="Q424" s="43">
        <f>Q197/$Q$222*100</f>
        <v>84.337352867647283</v>
      </c>
      <c r="R424" s="43">
        <f>R197/$R$222*100</f>
        <v>98.327447581944483</v>
      </c>
      <c r="S424" s="43">
        <f>S197/$S$222*100</f>
        <v>93.249837162139954</v>
      </c>
      <c r="T424" s="43">
        <f>T197/$T$222*100</f>
        <v>101.35234698166975</v>
      </c>
      <c r="U424" s="43">
        <f>U197/$U$222*100</f>
        <v>83.2476555915256</v>
      </c>
      <c r="V424" s="43">
        <f>V197/$V$222*100</f>
        <v>96.962766231358955</v>
      </c>
      <c r="W424" s="43">
        <f>W197/$W$222*100</f>
        <v>86.1197419699417</v>
      </c>
    </row>
    <row r="425" spans="1:23" x14ac:dyDescent="0.25">
      <c r="A425" s="97"/>
      <c r="B425" s="97"/>
      <c r="C425" s="39" t="s">
        <v>41</v>
      </c>
      <c r="D425" s="43">
        <f>D198/$D$223*100</f>
        <v>86.65790064207232</v>
      </c>
      <c r="E425" s="43">
        <f>E198/$E$223*100</f>
        <v>88.583276580850949</v>
      </c>
      <c r="F425" s="43">
        <f>F198/$F$223*100</f>
        <v>84.630284420336721</v>
      </c>
      <c r="G425" s="43">
        <f>G198/$G$223*100</f>
        <v>0</v>
      </c>
      <c r="H425" s="43">
        <f>H198/$H$223*100</f>
        <v>92.769713156528624</v>
      </c>
      <c r="I425" s="43">
        <f>I198/$I$223*100</f>
        <v>74.709299020175308</v>
      </c>
      <c r="J425" s="43">
        <f t="shared" si="2"/>
        <v>93.534531256575463</v>
      </c>
      <c r="K425" s="5"/>
      <c r="L425" s="43">
        <f>L198/$L$223*100</f>
        <v>0</v>
      </c>
      <c r="M425" s="43">
        <f>M198/$M$223*100</f>
        <v>96.694778628644627</v>
      </c>
      <c r="N425" s="43">
        <f>N198/$N$223*100</f>
        <v>98.520763558615727</v>
      </c>
      <c r="O425" s="43">
        <f>O198/$O$223*100</f>
        <v>104.9600834030618</v>
      </c>
      <c r="P425" s="43">
        <f>P198/$P$223*100</f>
        <v>0</v>
      </c>
      <c r="Q425" s="43">
        <f>Q198/$Q$223*100</f>
        <v>71.547102372534042</v>
      </c>
      <c r="R425" s="43">
        <f>R198/$R$223*100</f>
        <v>101.33309138049469</v>
      </c>
      <c r="S425" s="43">
        <f>S198/$S$223*100</f>
        <v>84.60131049159547</v>
      </c>
      <c r="T425" s="43">
        <f>T198/$T$223*100</f>
        <v>97.536034435481923</v>
      </c>
      <c r="U425" s="43">
        <f>U198/$U$223*100</f>
        <v>70.532069873992356</v>
      </c>
      <c r="V425" s="43">
        <f>V198/$V$223*100</f>
        <v>74.052804339232409</v>
      </c>
      <c r="W425" s="43">
        <f>W198/$W$223*100</f>
        <v>63.241454929497323</v>
      </c>
    </row>
    <row r="426" spans="1:23" x14ac:dyDescent="0.25">
      <c r="A426" s="97"/>
      <c r="B426" s="97" t="str">
        <f>B420</f>
        <v>к средней по РСЯ на 01июля</v>
      </c>
      <c r="C426" s="39" t="s">
        <v>40</v>
      </c>
      <c r="D426" s="43">
        <f>D197/$D$224*100</f>
        <v>88.690669989038469</v>
      </c>
      <c r="E426" s="43">
        <f>E197/$E$224*100</f>
        <v>83.059652303331916</v>
      </c>
      <c r="F426" s="43">
        <f>F197/$F$224*100</f>
        <v>76.614199912284619</v>
      </c>
      <c r="G426" s="43">
        <f>G197/$G$224*100</f>
        <v>0</v>
      </c>
      <c r="H426" s="43">
        <f>H197/$H$224*100</f>
        <v>94.993640245458948</v>
      </c>
      <c r="I426" s="43">
        <f>I197/$I$224*100</f>
        <v>81.553157981889456</v>
      </c>
      <c r="J426" s="43">
        <f t="shared" si="2"/>
        <v>90.208859034119442</v>
      </c>
      <c r="K426" s="5"/>
      <c r="L426" s="43">
        <f>L197/$L$224*100</f>
        <v>0</v>
      </c>
      <c r="M426" s="43">
        <f>M197/$M$224*100</f>
        <v>93.941633269712028</v>
      </c>
      <c r="N426" s="43">
        <f>N197/$N$224*100</f>
        <v>99.311475613829103</v>
      </c>
      <c r="O426" s="43">
        <f>O197/$O$224*100</f>
        <v>93.750268172452436</v>
      </c>
      <c r="P426" s="43">
        <f>P197/$P$224*100</f>
        <v>0</v>
      </c>
      <c r="Q426" s="43">
        <f>Q197/$Q$224*100</f>
        <v>70.341711949234536</v>
      </c>
      <c r="R426" s="43">
        <f>R197/$R$224*100</f>
        <v>87.318334761293642</v>
      </c>
      <c r="S426" s="43">
        <f>S197/$S$224*100</f>
        <v>88.803273860314434</v>
      </c>
      <c r="T426" s="43">
        <f>T197/$T$224*100</f>
        <v>89.850783177882505</v>
      </c>
      <c r="U426" s="43">
        <f>U197/$U$224*100</f>
        <v>69.083868374638939</v>
      </c>
      <c r="V426" s="43">
        <f>V197/$V$224*100</f>
        <v>84.737032966239525</v>
      </c>
      <c r="W426" s="43">
        <f>W197/$W$224*100</f>
        <v>73.686031394855405</v>
      </c>
    </row>
    <row r="427" spans="1:23" x14ac:dyDescent="0.25">
      <c r="A427" s="113"/>
      <c r="B427" s="113"/>
      <c r="C427" s="44" t="s">
        <v>41</v>
      </c>
      <c r="D427" s="45">
        <f>D198/$D$224*100</f>
        <v>88.690669989038469</v>
      </c>
      <c r="E427" s="45">
        <f>E198/$E$224*100</f>
        <v>93.644928922454213</v>
      </c>
      <c r="F427" s="45">
        <f>F198/$F$224*100</f>
        <v>89.112511676538347</v>
      </c>
      <c r="G427" s="45">
        <f>G198/$G$224*100</f>
        <v>0</v>
      </c>
      <c r="H427" s="45">
        <f>H198/$H$224*100</f>
        <v>94.993640245458948</v>
      </c>
      <c r="I427" s="45">
        <f>I198/$I$224*100</f>
        <v>81.553157981889456</v>
      </c>
      <c r="J427" s="45">
        <f t="shared" si="2"/>
        <v>93.534531256575463</v>
      </c>
      <c r="K427" s="50"/>
      <c r="L427" s="45">
        <f>L198/$L$224*100</f>
        <v>0</v>
      </c>
      <c r="M427" s="45">
        <f>M198/$M$224*100</f>
        <v>99.178511353270039</v>
      </c>
      <c r="N427" s="45">
        <f>N198/$N$224*100</f>
        <v>107.02240678598717</v>
      </c>
      <c r="O427" s="45">
        <f>O198/$O$224*100</f>
        <v>114.27898302128195</v>
      </c>
      <c r="P427" s="45">
        <f>P198/$P$224*100</f>
        <v>0</v>
      </c>
      <c r="Q427" s="45">
        <f>Q198/$Q$224*100</f>
        <v>85.782575547846989</v>
      </c>
      <c r="R427" s="45">
        <f>R198/$R$224*100</f>
        <v>114.10918747214511</v>
      </c>
      <c r="S427" s="45">
        <f>S198/$S$224*100</f>
        <v>88.837472810453193</v>
      </c>
      <c r="T427" s="45">
        <f>T198/$T$224*100</f>
        <v>110.02136715659083</v>
      </c>
      <c r="U427" s="45">
        <f>U198/$U$224*100</f>
        <v>84.992771817379136</v>
      </c>
      <c r="V427" s="45">
        <f>V198/$V$224*100</f>
        <v>84.737032966239525</v>
      </c>
      <c r="W427" s="45">
        <f>W198/$W$224*100</f>
        <v>73.912757645301113</v>
      </c>
    </row>
    <row r="428" spans="1:23" x14ac:dyDescent="0.25">
      <c r="A428" s="112" t="s">
        <v>35</v>
      </c>
      <c r="B428" s="112" t="str">
        <f>B422</f>
        <v>На 01 июня 2023</v>
      </c>
      <c r="C428" s="46" t="s">
        <v>40</v>
      </c>
      <c r="D428" s="47">
        <f>D201/$D$219*100</f>
        <v>209.57863353862729</v>
      </c>
      <c r="E428" s="47">
        <f>E201/$E$219*100</f>
        <v>0</v>
      </c>
      <c r="F428" s="47">
        <f>F201/$F$219*100</f>
        <v>0</v>
      </c>
      <c r="G428" s="47">
        <f>G201/$G$219*100</f>
        <v>0</v>
      </c>
      <c r="H428" s="47">
        <f>H201/$H$219*100</f>
        <v>0</v>
      </c>
      <c r="I428" s="47">
        <f>I201/$I$219*100</f>
        <v>0</v>
      </c>
      <c r="J428" s="48">
        <f t="shared" ref="J428:J445" si="3">J199/$J$224*100</f>
        <v>34.642418983916833</v>
      </c>
      <c r="K428" s="49"/>
      <c r="L428" s="47">
        <f>L201/$L$219*100</f>
        <v>0</v>
      </c>
      <c r="M428" s="47">
        <f>M201/$M$219*100</f>
        <v>0</v>
      </c>
      <c r="N428" s="47">
        <f>N201/$N$219*100</f>
        <v>123.61821140656495</v>
      </c>
      <c r="O428" s="47">
        <f>O201/$O$219*100</f>
        <v>69.777204992582298</v>
      </c>
      <c r="P428" s="47">
        <f>P201/$P$219*100</f>
        <v>0</v>
      </c>
      <c r="Q428" s="47">
        <f>Q201/$Q$219*100</f>
        <v>86.059259313978743</v>
      </c>
      <c r="R428" s="47">
        <f>R201/$R$219*100</f>
        <v>88.150934361548224</v>
      </c>
      <c r="S428" s="47">
        <f>S201/$S$219*100</f>
        <v>0</v>
      </c>
      <c r="T428" s="47">
        <f>T201/$T$219*100</f>
        <v>124.93760546215897</v>
      </c>
      <c r="U428" s="47">
        <f>U201/$U$219*100</f>
        <v>114.1295409240968</v>
      </c>
      <c r="V428" s="47">
        <f>V201/$V$219*100</f>
        <v>243.26745286793897</v>
      </c>
      <c r="W428" s="47">
        <f>W201/$W$219*100</f>
        <v>166.51924725975007</v>
      </c>
    </row>
    <row r="429" spans="1:23" x14ac:dyDescent="0.25">
      <c r="A429" s="97"/>
      <c r="B429" s="97"/>
      <c r="C429" s="39" t="s">
        <v>41</v>
      </c>
      <c r="D429" s="42">
        <f>D202/$D$220*100</f>
        <v>198.17824308711053</v>
      </c>
      <c r="E429" s="42">
        <f>E202/$E$220*100</f>
        <v>0</v>
      </c>
      <c r="F429" s="42">
        <f>F202/$F$220*100</f>
        <v>0</v>
      </c>
      <c r="G429" s="42">
        <f>G202/$G$220*100</f>
        <v>0</v>
      </c>
      <c r="H429" s="42">
        <f>H202/$H$220*100</f>
        <v>0</v>
      </c>
      <c r="I429" s="42">
        <f>I202/$I$220*100</f>
        <v>0</v>
      </c>
      <c r="J429" s="43">
        <f t="shared" si="3"/>
        <v>34.642418983916833</v>
      </c>
      <c r="K429" s="5"/>
      <c r="L429" s="42">
        <f>L202/$L$220*100</f>
        <v>0</v>
      </c>
      <c r="M429" s="42">
        <f>M202/$M$220*100</f>
        <v>0</v>
      </c>
      <c r="N429" s="42">
        <f>N202/$N$220*100</f>
        <v>103.662791949183</v>
      </c>
      <c r="O429" s="42">
        <f>O202/$O$220*100</f>
        <v>58.632196114471093</v>
      </c>
      <c r="P429" s="42">
        <f>P202/$P$220*100</f>
        <v>0</v>
      </c>
      <c r="Q429" s="42">
        <f>Q202/$Q$220*100</f>
        <v>97.424846312460829</v>
      </c>
      <c r="R429" s="42">
        <f>R202/$R$220*100</f>
        <v>70.303949963616773</v>
      </c>
      <c r="S429" s="42">
        <f>S202/$S$220*100</f>
        <v>0</v>
      </c>
      <c r="T429" s="42">
        <f>T202/$T$220*100</f>
        <v>100.63779884352392</v>
      </c>
      <c r="U429" s="42">
        <f>U202/$U$220*100</f>
        <v>89.051018898049577</v>
      </c>
      <c r="V429" s="42">
        <f>V202/$V$220*100</f>
        <v>184.49767864286127</v>
      </c>
      <c r="W429" s="42">
        <f>W202/$W$220*100</f>
        <v>117.4514294310745</v>
      </c>
    </row>
    <row r="430" spans="1:23" x14ac:dyDescent="0.25">
      <c r="A430" s="97"/>
      <c r="B430" s="97" t="str">
        <f>B424</f>
        <v>На 01 июля 2023</v>
      </c>
      <c r="C430" s="39" t="s">
        <v>40</v>
      </c>
      <c r="D430" s="43">
        <f>D203/$D$222*100</f>
        <v>208.59252419091723</v>
      </c>
      <c r="E430" s="43">
        <f>E203/$E$222*100</f>
        <v>0</v>
      </c>
      <c r="F430" s="43">
        <f>F203/$F$222*100</f>
        <v>0</v>
      </c>
      <c r="G430" s="43">
        <f>G203/$G$222*100</f>
        <v>0</v>
      </c>
      <c r="H430" s="43">
        <f>H203/$H$222*100</f>
        <v>0</v>
      </c>
      <c r="I430" s="43">
        <f>I203/$I$222*100</f>
        <v>0</v>
      </c>
      <c r="J430" s="43">
        <f t="shared" si="3"/>
        <v>0</v>
      </c>
      <c r="K430" s="5"/>
      <c r="L430" s="43">
        <f>L203/$L$222*100</f>
        <v>0</v>
      </c>
      <c r="M430" s="43">
        <f>M203/$M$222*100</f>
        <v>0</v>
      </c>
      <c r="N430" s="43">
        <f>N203/$N$222*100</f>
        <v>121.60805055917542</v>
      </c>
      <c r="O430" s="43">
        <f>O203/$O$222*100</f>
        <v>69.797569596242624</v>
      </c>
      <c r="P430" s="43">
        <f>P203/$P$222*100</f>
        <v>0</v>
      </c>
      <c r="Q430" s="43">
        <f>Q203/$Q$222*100</f>
        <v>82.280344261119296</v>
      </c>
      <c r="R430" s="43">
        <f>R203/$R$222*100</f>
        <v>89.388588710858613</v>
      </c>
      <c r="S430" s="43">
        <f>S203/$S$222*100</f>
        <v>0</v>
      </c>
      <c r="T430" s="43">
        <f>T203/$T$222*100</f>
        <v>117.89966893786072</v>
      </c>
      <c r="U430" s="43">
        <f>U203/$U$222*100</f>
        <v>118.17490541383759</v>
      </c>
      <c r="V430" s="43">
        <f>V203/$V$222*100</f>
        <v>238.25549409045757</v>
      </c>
      <c r="W430" s="43">
        <f>W203/$W$222*100</f>
        <v>165.61488840373403</v>
      </c>
    </row>
    <row r="431" spans="1:23" x14ac:dyDescent="0.25">
      <c r="A431" s="97"/>
      <c r="B431" s="97"/>
      <c r="C431" s="39" t="s">
        <v>41</v>
      </c>
      <c r="D431" s="43">
        <f>D204/$D$223*100</f>
        <v>199.14031768101921</v>
      </c>
      <c r="E431" s="43">
        <f>E204/$E$223*100</f>
        <v>0</v>
      </c>
      <c r="F431" s="43">
        <f>F204/$F$223*100</f>
        <v>0</v>
      </c>
      <c r="G431" s="43">
        <f>G204/$G$223*100</f>
        <v>0</v>
      </c>
      <c r="H431" s="43">
        <f>H204/$H$223*100</f>
        <v>0</v>
      </c>
      <c r="I431" s="43">
        <f>I204/$I$223*100</f>
        <v>0</v>
      </c>
      <c r="J431" s="43">
        <f t="shared" si="3"/>
        <v>0</v>
      </c>
      <c r="K431" s="5"/>
      <c r="L431" s="43">
        <f>L204/$L$223*100</f>
        <v>0</v>
      </c>
      <c r="M431" s="43">
        <f>M204/$M$223*100</f>
        <v>0</v>
      </c>
      <c r="N431" s="43">
        <f>N204/$N$223*100</f>
        <v>102.80427501768598</v>
      </c>
      <c r="O431" s="43">
        <f>O204/$O$223*100</f>
        <v>58.878386604181884</v>
      </c>
      <c r="P431" s="43">
        <f>P204/$P$223*100</f>
        <v>0</v>
      </c>
      <c r="Q431" s="43">
        <f>Q204/$Q$223*100</f>
        <v>97.304059226646302</v>
      </c>
      <c r="R431" s="43">
        <f>R204/$R$223*100</f>
        <v>70.492585308170206</v>
      </c>
      <c r="S431" s="43">
        <f>S204/$S$223*100</f>
        <v>0</v>
      </c>
      <c r="T431" s="43">
        <f>T204/$T$223*100</f>
        <v>94.284833287632523</v>
      </c>
      <c r="U431" s="43">
        <f>U204/$U$223*100</f>
        <v>90.425730607682496</v>
      </c>
      <c r="V431" s="43">
        <f>V204/$V$223*100</f>
        <v>181.9614700815093</v>
      </c>
      <c r="W431" s="43">
        <f>W204/$W$223*100</f>
        <v>121.24512064704243</v>
      </c>
    </row>
    <row r="432" spans="1:23" x14ac:dyDescent="0.25">
      <c r="A432" s="97"/>
      <c r="B432" s="97" t="str">
        <f>B426</f>
        <v>к средней по РСЯ на 01июля</v>
      </c>
      <c r="C432" s="39" t="s">
        <v>40</v>
      </c>
      <c r="D432" s="43">
        <f>D203/$D$224*100</f>
        <v>203.81163247779773</v>
      </c>
      <c r="E432" s="43">
        <f>E203/$E$224*100</f>
        <v>0</v>
      </c>
      <c r="F432" s="43">
        <f>F203/$F$224*100</f>
        <v>0</v>
      </c>
      <c r="G432" s="43">
        <f>G203/$G$224*100</f>
        <v>0</v>
      </c>
      <c r="H432" s="43">
        <f>H203/$H$224*100</f>
        <v>0</v>
      </c>
      <c r="I432" s="43">
        <f>I203/$I$224*100</f>
        <v>0</v>
      </c>
      <c r="J432" s="43">
        <f t="shared" si="3"/>
        <v>0</v>
      </c>
      <c r="K432" s="5"/>
      <c r="L432" s="43">
        <f>L203/$L$224*100</f>
        <v>0</v>
      </c>
      <c r="M432" s="43">
        <f>M203/$M$224*100</f>
        <v>0</v>
      </c>
      <c r="N432" s="43">
        <f>N203/$N$224*100</f>
        <v>111.67555490711705</v>
      </c>
      <c r="O432" s="43">
        <f>O203/$O$224*100</f>
        <v>64.105914600135463</v>
      </c>
      <c r="P432" s="43">
        <f>P203/$P$224*100</f>
        <v>0</v>
      </c>
      <c r="Q432" s="43">
        <f>Q203/$Q$224*100</f>
        <v>68.626060438277591</v>
      </c>
      <c r="R432" s="43">
        <f>R203/$R$224*100</f>
        <v>79.380304328448773</v>
      </c>
      <c r="S432" s="43">
        <f>S203/$S$224*100</f>
        <v>0</v>
      </c>
      <c r="T432" s="43">
        <f>T203/$T$224*100</f>
        <v>104.52029879876127</v>
      </c>
      <c r="U432" s="43">
        <f>U203/$U$224*100</f>
        <v>98.068582866206683</v>
      </c>
      <c r="V432" s="43">
        <f>V203/$V$224*100</f>
        <v>208.21460073610604</v>
      </c>
      <c r="W432" s="43">
        <f>W203/$W$224*100</f>
        <v>141.70390652856807</v>
      </c>
    </row>
    <row r="433" spans="1:23" x14ac:dyDescent="0.25">
      <c r="A433" s="113"/>
      <c r="B433" s="113"/>
      <c r="C433" s="44" t="s">
        <v>41</v>
      </c>
      <c r="D433" s="45">
        <f>D204/$D$224*100</f>
        <v>203.81163247779773</v>
      </c>
      <c r="E433" s="45">
        <f>E204/$E$224*100</f>
        <v>0</v>
      </c>
      <c r="F433" s="45">
        <f>F204/$F$224*100</f>
        <v>0</v>
      </c>
      <c r="G433" s="45">
        <f>G204/$G$224*100</f>
        <v>0</v>
      </c>
      <c r="H433" s="45">
        <f>H204/$H$224*100</f>
        <v>0</v>
      </c>
      <c r="I433" s="45">
        <f>I204/$I$224*100</f>
        <v>0</v>
      </c>
      <c r="J433" s="45">
        <f t="shared" si="3"/>
        <v>0</v>
      </c>
      <c r="K433" s="50"/>
      <c r="L433" s="45">
        <f>L204/$L$224*100</f>
        <v>0</v>
      </c>
      <c r="M433" s="45">
        <f>M204/$M$224*100</f>
        <v>0</v>
      </c>
      <c r="N433" s="45">
        <f>N204/$N$224*100</f>
        <v>111.67555490711705</v>
      </c>
      <c r="O433" s="45">
        <f>O204/$O$224*100</f>
        <v>64.105914600135463</v>
      </c>
      <c r="P433" s="45">
        <f>P204/$P$224*100</f>
        <v>0</v>
      </c>
      <c r="Q433" s="45">
        <f>Q204/$Q$224*100</f>
        <v>116.66430274507189</v>
      </c>
      <c r="R433" s="45">
        <f>R204/$R$224*100</f>
        <v>79.380304328448773</v>
      </c>
      <c r="S433" s="45">
        <f>S204/$S$224*100</f>
        <v>0</v>
      </c>
      <c r="T433" s="45">
        <f>T204/$T$224*100</f>
        <v>106.35398825137112</v>
      </c>
      <c r="U433" s="45">
        <f>U204/$U$224*100</f>
        <v>108.965092073563</v>
      </c>
      <c r="V433" s="45">
        <f>V204/$V$224*100</f>
        <v>208.21460073610604</v>
      </c>
      <c r="W433" s="45">
        <f>W204/$W$224*100</f>
        <v>141.70390652856807</v>
      </c>
    </row>
    <row r="434" spans="1:23" x14ac:dyDescent="0.25">
      <c r="A434" s="112" t="s">
        <v>36</v>
      </c>
      <c r="B434" s="112" t="str">
        <f>B428</f>
        <v>На 01 июня 2023</v>
      </c>
      <c r="C434" s="46" t="s">
        <v>40</v>
      </c>
      <c r="D434" s="47">
        <f>D207/$D$219*100</f>
        <v>80.478195278832885</v>
      </c>
      <c r="E434" s="47">
        <f>E207/$E$219*100</f>
        <v>81.897383809539491</v>
      </c>
      <c r="F434" s="47">
        <f>F207/$F$219*100</f>
        <v>70.554515508294074</v>
      </c>
      <c r="G434" s="47">
        <f>G207/$G$219*100</f>
        <v>177.8825980603709</v>
      </c>
      <c r="H434" s="47">
        <f>H207/$H$219*100</f>
        <v>92.035048730776666</v>
      </c>
      <c r="I434" s="47">
        <f>I207/$I$219*100</f>
        <v>82.993731534928244</v>
      </c>
      <c r="J434" s="48">
        <f t="shared" si="3"/>
        <v>0</v>
      </c>
      <c r="K434" s="49"/>
      <c r="L434" s="47">
        <f>L207/$L$219*100</f>
        <v>0</v>
      </c>
      <c r="M434" s="47">
        <f>M207/$M$219*100</f>
        <v>88.481334553637652</v>
      </c>
      <c r="N434" s="47">
        <f>N207/$N$219*100</f>
        <v>89.770367807148361</v>
      </c>
      <c r="O434" s="47">
        <f>O207/$O$219*100</f>
        <v>92.767382360080504</v>
      </c>
      <c r="P434" s="47">
        <f>P207/$P$219*100</f>
        <v>97.08809683494087</v>
      </c>
      <c r="Q434" s="47">
        <f>Q207/$Q$219*100</f>
        <v>105.42259265962394</v>
      </c>
      <c r="R434" s="47">
        <f>R207/$R$219*100</f>
        <v>82.641500963951458</v>
      </c>
      <c r="S434" s="47">
        <f>S207/$S$219*100</f>
        <v>82.72255079620669</v>
      </c>
      <c r="T434" s="47">
        <f>T207/$T$219*100</f>
        <v>65.756634453767887</v>
      </c>
      <c r="U434" s="47">
        <f>U207/$U$219*100</f>
        <v>98.912268800883894</v>
      </c>
      <c r="V434" s="47">
        <f>V207/$V$219*100</f>
        <v>88.4608919519778</v>
      </c>
      <c r="W434" s="47">
        <f>W207/$W$219*100</f>
        <v>79.929238684680044</v>
      </c>
    </row>
    <row r="435" spans="1:23" x14ac:dyDescent="0.25">
      <c r="A435" s="97"/>
      <c r="B435" s="97"/>
      <c r="C435" s="39" t="s">
        <v>41</v>
      </c>
      <c r="D435" s="42">
        <f>D208/$D$220*100</f>
        <v>87.198426958328625</v>
      </c>
      <c r="E435" s="42">
        <f>E208/$E$220*100</f>
        <v>76.146029159247234</v>
      </c>
      <c r="F435" s="42">
        <f>F208/$F$220*100</f>
        <v>76.368302287324795</v>
      </c>
      <c r="G435" s="42">
        <f>G208/$G$220*100</f>
        <v>200.68182981638066</v>
      </c>
      <c r="H435" s="42">
        <f>H208/$H$220*100</f>
        <v>95.652410289686458</v>
      </c>
      <c r="I435" s="42">
        <f>I208/$I$220*100</f>
        <v>73.453518362678352</v>
      </c>
      <c r="J435" s="43">
        <f t="shared" si="3"/>
        <v>0</v>
      </c>
      <c r="K435" s="5"/>
      <c r="L435" s="42">
        <f>L208/$L$220*100</f>
        <v>0</v>
      </c>
      <c r="M435" s="42">
        <f>M208/$M$220*100</f>
        <v>90.082944671769539</v>
      </c>
      <c r="N435" s="42">
        <f>N208/$N$220*100</f>
        <v>86.385659957652507</v>
      </c>
      <c r="O435" s="42">
        <f>O208/$O$220*100</f>
        <v>101.33541409379686</v>
      </c>
      <c r="P435" s="42">
        <f>P208/$P$220*100</f>
        <v>184.91427437832823</v>
      </c>
      <c r="Q435" s="42">
        <f>Q208/$Q$220*100</f>
        <v>85.963099687465444</v>
      </c>
      <c r="R435" s="42">
        <f>R208/$R$220*100</f>
        <v>80.190442927250388</v>
      </c>
      <c r="S435" s="42">
        <f>S208/$S$220*100</f>
        <v>99.661326724783464</v>
      </c>
      <c r="T435" s="42">
        <f>T208/$T$220*100</f>
        <v>98.90266438070455</v>
      </c>
      <c r="U435" s="42">
        <f>U208/$U$220*100</f>
        <v>71.24081511843967</v>
      </c>
      <c r="V435" s="42">
        <f>V208/$V$220*100</f>
        <v>97.839678068184014</v>
      </c>
      <c r="W435" s="42">
        <f>W208/$W$220*100</f>
        <v>93.961143544859596</v>
      </c>
    </row>
    <row r="436" spans="1:23" x14ac:dyDescent="0.25">
      <c r="A436" s="97"/>
      <c r="B436" s="97" t="str">
        <f>B430</f>
        <v>На 01 июля 2023</v>
      </c>
      <c r="C436" s="39" t="s">
        <v>40</v>
      </c>
      <c r="D436" s="43">
        <f>D209/$D$222*100</f>
        <v>80.099529289312215</v>
      </c>
      <c r="E436" s="43">
        <f>E209/$E$222*100</f>
        <v>81.679706520394831</v>
      </c>
      <c r="F436" s="43">
        <f>F209/$F$222*100</f>
        <v>77.916299251923348</v>
      </c>
      <c r="G436" s="43">
        <f>G209/$G$222*100</f>
        <v>153.43402102765609</v>
      </c>
      <c r="H436" s="43">
        <f>H209/$H$222*100</f>
        <v>95.206875424362451</v>
      </c>
      <c r="I436" s="43">
        <f>I209/$I$222*100</f>
        <v>83.071259195770267</v>
      </c>
      <c r="J436" s="43">
        <f t="shared" si="3"/>
        <v>77.945442713812881</v>
      </c>
      <c r="K436" s="5"/>
      <c r="L436" s="43">
        <f>L209/$L$222*100</f>
        <v>0</v>
      </c>
      <c r="M436" s="43">
        <f>M209/$M$222*100</f>
        <v>88.227363411220821</v>
      </c>
      <c r="N436" s="43">
        <f>N209/$N$222*100</f>
        <v>88.310608144163112</v>
      </c>
      <c r="O436" s="43">
        <f>O209/$O$222*100</f>
        <v>92.794456688646264</v>
      </c>
      <c r="P436" s="43">
        <f>P209/$P$222*100</f>
        <v>106.92477769157331</v>
      </c>
      <c r="Q436" s="43">
        <f>Q209/$Q$222*100</f>
        <v>100.79342171987113</v>
      </c>
      <c r="R436" s="43">
        <f>R209/$R$222*100</f>
        <v>83.801801916429952</v>
      </c>
      <c r="S436" s="43">
        <f>S209/$S$222*100</f>
        <v>81.997610341547968</v>
      </c>
      <c r="T436" s="43">
        <f>T209/$T$222*100</f>
        <v>62.05245733571617</v>
      </c>
      <c r="U436" s="43">
        <f>U209/$U$222*100</f>
        <v>102.41825135865925</v>
      </c>
      <c r="V436" s="43">
        <f>V209/$V$222*100</f>
        <v>79.418498030152534</v>
      </c>
      <c r="W436" s="43">
        <f>W209/$W$222*100</f>
        <v>79.495146433792343</v>
      </c>
    </row>
    <row r="437" spans="1:23" x14ac:dyDescent="0.25">
      <c r="A437" s="97"/>
      <c r="B437" s="97"/>
      <c r="C437" s="39" t="s">
        <v>41</v>
      </c>
      <c r="D437" s="43">
        <f>D210/$D$223*100</f>
        <v>87.621739779648451</v>
      </c>
      <c r="E437" s="43">
        <f>E210/$E$223*100</f>
        <v>76.742937631925329</v>
      </c>
      <c r="F437" s="43">
        <f>F210/$F$223*100</f>
        <v>74.560351843739696</v>
      </c>
      <c r="G437" s="43">
        <f>G210/$G$223*100</f>
        <v>207.89703356279409</v>
      </c>
      <c r="H437" s="43">
        <f>H210/$H$223*100</f>
        <v>95.611278539608975</v>
      </c>
      <c r="I437" s="43">
        <f>I210/$I$223*100</f>
        <v>73.203183411185734</v>
      </c>
      <c r="J437" s="43">
        <f t="shared" si="3"/>
        <v>96.998773154967139</v>
      </c>
      <c r="K437" s="5"/>
      <c r="L437" s="43">
        <f>L210/$L$223*100</f>
        <v>0</v>
      </c>
      <c r="M437" s="43">
        <f>M210/$M$223*100</f>
        <v>90.53587553127872</v>
      </c>
      <c r="N437" s="43">
        <f>N210/$N$223*100</f>
        <v>85.670229181404991</v>
      </c>
      <c r="O437" s="43">
        <f>O210/$O$223*100</f>
        <v>101.76091095173632</v>
      </c>
      <c r="P437" s="43">
        <f>P210/$P$223*100</f>
        <v>210.642713838643</v>
      </c>
      <c r="Q437" s="43">
        <f>Q210/$Q$223*100</f>
        <v>91.580291036843576</v>
      </c>
      <c r="R437" s="43">
        <f>R210/$R$223*100</f>
        <v>80.405605117131657</v>
      </c>
      <c r="S437" s="43">
        <f>S210/$S$223*100</f>
        <v>97.704580318793688</v>
      </c>
      <c r="T437" s="43">
        <f>T210/$T$223*100</f>
        <v>108.72016638408384</v>
      </c>
      <c r="U437" s="43">
        <f>U210/$U$223*100</f>
        <v>94.042759831989798</v>
      </c>
      <c r="V437" s="43">
        <f>V210/$V$223*100</f>
        <v>96.494718982618565</v>
      </c>
      <c r="W437" s="43">
        <f>W210/$W$223*100</f>
        <v>96.99609651763393</v>
      </c>
    </row>
    <row r="438" spans="1:23" x14ac:dyDescent="0.25">
      <c r="A438" s="97"/>
      <c r="B438" s="97" t="str">
        <f>B432</f>
        <v>к средней по РСЯ на 01июля</v>
      </c>
      <c r="C438" s="39" t="s">
        <v>40</v>
      </c>
      <c r="D438" s="43">
        <f>D209/$D$224*100</f>
        <v>78.263666871474328</v>
      </c>
      <c r="E438" s="43">
        <f>E209/$E$224*100</f>
        <v>77.264792840308758</v>
      </c>
      <c r="F438" s="43">
        <f>F209/$F$224*100</f>
        <v>73.99722488583437</v>
      </c>
      <c r="G438" s="43">
        <f>G209/$G$224*100</f>
        <v>138.47883848425161</v>
      </c>
      <c r="H438" s="43">
        <f>H209/$H$224*100</f>
        <v>92.977956217123719</v>
      </c>
      <c r="I438" s="43">
        <f>I209/$I$224*100</f>
        <v>76.100002707651342</v>
      </c>
      <c r="J438" s="43">
        <f t="shared" si="3"/>
        <v>77.945442713812881</v>
      </c>
      <c r="K438" s="5"/>
      <c r="L438" s="43">
        <f>L209/$L$224*100</f>
        <v>0</v>
      </c>
      <c r="M438" s="43">
        <f>M209/$M$224*100</f>
        <v>86.017880865840368</v>
      </c>
      <c r="N438" s="43">
        <f>N209/$N$224*100</f>
        <v>81.097724396835005</v>
      </c>
      <c r="O438" s="43">
        <f>O209/$O$224*100</f>
        <v>85.227516520411299</v>
      </c>
      <c r="P438" s="43">
        <f>P209/$P$224*100</f>
        <v>90.225929257940464</v>
      </c>
      <c r="Q438" s="43">
        <f>Q209/$Q$224*100</f>
        <v>84.066924036890043</v>
      </c>
      <c r="R438" s="43">
        <f>R209/$R$224*100</f>
        <v>74.419035307920723</v>
      </c>
      <c r="S438" s="43">
        <f>S209/$S$224*100</f>
        <v>78.087602816836181</v>
      </c>
      <c r="T438" s="43">
        <f>T209/$T$224*100</f>
        <v>55.010683578295414</v>
      </c>
      <c r="U438" s="43">
        <f>U209/$U$224*100</f>
        <v>84.992771817379136</v>
      </c>
      <c r="V438" s="43">
        <f>V209/$V$224*100</f>
        <v>69.404866912035345</v>
      </c>
      <c r="W438" s="43">
        <f>W209/$W$224*100</f>
        <v>68.017875133712678</v>
      </c>
    </row>
    <row r="439" spans="1:23" x14ac:dyDescent="0.25">
      <c r="A439" s="113"/>
      <c r="B439" s="113"/>
      <c r="C439" s="44" t="s">
        <v>41</v>
      </c>
      <c r="D439" s="45">
        <f>D210/$D$224*100</f>
        <v>89.677118290231007</v>
      </c>
      <c r="E439" s="45">
        <f>E210/$E$224*100</f>
        <v>81.128032482324201</v>
      </c>
      <c r="F439" s="45">
        <f>F210/$F$224*100</f>
        <v>78.509250793507206</v>
      </c>
      <c r="G439" s="45">
        <f>G210/$G$224*100</f>
        <v>230.3491144814065</v>
      </c>
      <c r="H439" s="45">
        <f>H210/$H$224*100</f>
        <v>97.903325212133765</v>
      </c>
      <c r="I439" s="45">
        <f>I210/$I$224*100</f>
        <v>79.909072361895269</v>
      </c>
      <c r="J439" s="45">
        <f t="shared" si="3"/>
        <v>96.998773154967139</v>
      </c>
      <c r="K439" s="50"/>
      <c r="L439" s="45">
        <f>L210/$L$224*100</f>
        <v>0</v>
      </c>
      <c r="M439" s="45">
        <f>M210/$M$224*100</f>
        <v>92.861408719303796</v>
      </c>
      <c r="N439" s="45">
        <f>N210/$N$224*100</f>
        <v>93.06296242259755</v>
      </c>
      <c r="O439" s="45">
        <f>O210/$O$224*100</f>
        <v>110.7957714765347</v>
      </c>
      <c r="P439" s="45">
        <f>P210/$P$224*100</f>
        <v>249.62807847794389</v>
      </c>
      <c r="Q439" s="45">
        <f>Q210/$Q$224*100</f>
        <v>109.80169670124414</v>
      </c>
      <c r="R439" s="45">
        <f>R210/$R$224*100</f>
        <v>90.543159624636885</v>
      </c>
      <c r="S439" s="45">
        <f>S210/$S$224*100</f>
        <v>102.5968504162811</v>
      </c>
      <c r="T439" s="45">
        <f>T210/$T$224*100</f>
        <v>122.63715059054657</v>
      </c>
      <c r="U439" s="45">
        <f>U210/$U$224*100</f>
        <v>113.32369575650551</v>
      </c>
      <c r="V439" s="45">
        <f>V210/$V$224*100</f>
        <v>110.4168337236926</v>
      </c>
      <c r="W439" s="45">
        <f>W210/$W$224*100</f>
        <v>113.36312522285448</v>
      </c>
    </row>
    <row r="440" spans="1:23" x14ac:dyDescent="0.25">
      <c r="A440" s="112" t="s">
        <v>37</v>
      </c>
      <c r="B440" s="112" t="str">
        <f>B434</f>
        <v>На 01 июня 2023</v>
      </c>
      <c r="C440" s="46" t="s">
        <v>40</v>
      </c>
      <c r="D440" s="47">
        <f>D213/$D$219*100</f>
        <v>82.154824347141911</v>
      </c>
      <c r="E440" s="47">
        <f>E213/$E$219*100</f>
        <v>85.992253000016476</v>
      </c>
      <c r="F440" s="47">
        <f>F213/$F$219*100</f>
        <v>75.705727540214511</v>
      </c>
      <c r="G440" s="47">
        <f>G213/$G$219*100</f>
        <v>148.94988632765998</v>
      </c>
      <c r="H440" s="47">
        <f>H213/$H$219*100</f>
        <v>92.457566813472781</v>
      </c>
      <c r="I440" s="47">
        <f>I213/$I$219*100</f>
        <v>80.996556177135844</v>
      </c>
      <c r="J440" s="48">
        <f t="shared" si="3"/>
        <v>34.642418983916833</v>
      </c>
      <c r="K440" s="49"/>
      <c r="L440" s="47">
        <f>L213/$L$219*100</f>
        <v>0</v>
      </c>
      <c r="M440" s="47">
        <f>M213/$M$219*100</f>
        <v>90.18598107245559</v>
      </c>
      <c r="N440" s="47">
        <f>N213/$N$219*100</f>
        <v>97.128594676586744</v>
      </c>
      <c r="O440" s="47">
        <f>O213/$O$219*100</f>
        <v>81.070625453809498</v>
      </c>
      <c r="P440" s="47">
        <f>P213/$P$219*100</f>
        <v>0</v>
      </c>
      <c r="Q440" s="47">
        <f>Q213/$Q$219*100</f>
        <v>90.362222279677667</v>
      </c>
      <c r="R440" s="47">
        <f>R213/$R$219*100</f>
        <v>77.572822238162445</v>
      </c>
      <c r="S440" s="47">
        <f>S213/$S$219*100</f>
        <v>80.924234474550033</v>
      </c>
      <c r="T440" s="47">
        <f>T213/$T$219*100</f>
        <v>92.059288235275034</v>
      </c>
      <c r="U440" s="47">
        <f>U213/$U$219*100</f>
        <v>88.76742071874196</v>
      </c>
      <c r="V440" s="47">
        <f>V213/$V$219*100</f>
        <v>87.428848212538057</v>
      </c>
      <c r="W440" s="47">
        <f>W213/$W$219*100</f>
        <v>62.478021571858235</v>
      </c>
    </row>
    <row r="441" spans="1:23" x14ac:dyDescent="0.25">
      <c r="A441" s="97"/>
      <c r="B441" s="97"/>
      <c r="C441" s="39" t="s">
        <v>41</v>
      </c>
      <c r="D441" s="42">
        <f>D214/$D$220*100</f>
        <v>79.984738909957812</v>
      </c>
      <c r="E441" s="42">
        <f>E214/$E$220*100</f>
        <v>80.306202459654884</v>
      </c>
      <c r="F441" s="42">
        <f>F214/$F$220*100</f>
        <v>76.495582791137011</v>
      </c>
      <c r="G441" s="42">
        <f>G214/$G$220*100</f>
        <v>119.8174475968673</v>
      </c>
      <c r="H441" s="42">
        <f>H214/$H$220*100</f>
        <v>113.73829720725084</v>
      </c>
      <c r="I441" s="42">
        <f>I214/$I$220*100</f>
        <v>74.361536730377793</v>
      </c>
      <c r="J441" s="43">
        <f t="shared" si="3"/>
        <v>34.642418983916833</v>
      </c>
      <c r="K441" s="5"/>
      <c r="L441" s="42">
        <f>L214/$L$220*100</f>
        <v>0</v>
      </c>
      <c r="M441" s="42">
        <f>M214/$M$220*100</f>
        <v>91.538366396908671</v>
      </c>
      <c r="N441" s="42">
        <f>N214/$N$220*100</f>
        <v>87.619740814190394</v>
      </c>
      <c r="O441" s="42">
        <f>O214/$O$220*100</f>
        <v>119.63679322779362</v>
      </c>
      <c r="P441" s="42">
        <f>P214/$P$220*100</f>
        <v>0</v>
      </c>
      <c r="Q441" s="42">
        <f>Q214/$Q$220*100</f>
        <v>123.21377621870046</v>
      </c>
      <c r="R441" s="42">
        <f>R214/$R$220*100</f>
        <v>84.584439799976423</v>
      </c>
      <c r="S441" s="42">
        <f>S214/$S$220*100</f>
        <v>77.879790095044683</v>
      </c>
      <c r="T441" s="42">
        <f>T214/$T$220*100</f>
        <v>105.84320223198208</v>
      </c>
      <c r="U441" s="42">
        <f>U214/$U$220*100</f>
        <v>197.69326195367006</v>
      </c>
      <c r="V441" s="42">
        <f>V214/$V$220*100</f>
        <v>131.94379442337959</v>
      </c>
      <c r="W441" s="42">
        <f>W214/$W$220*100</f>
        <v>61.074743304158744</v>
      </c>
    </row>
    <row r="442" spans="1:23" x14ac:dyDescent="0.25">
      <c r="A442" s="97"/>
      <c r="B442" s="97" t="str">
        <f>B436</f>
        <v>На 01 июля 2023</v>
      </c>
      <c r="C442" s="39" t="s">
        <v>40</v>
      </c>
      <c r="D442" s="43">
        <f>D215/$D$222*100</f>
        <v>81.768269482839557</v>
      </c>
      <c r="E442" s="43">
        <f>E215/$E$222*100</f>
        <v>85.763691846414574</v>
      </c>
      <c r="F442" s="43">
        <f>F215/$F$222*100</f>
        <v>73.664159750065338</v>
      </c>
      <c r="G442" s="43">
        <f>G215/$G$222*100</f>
        <v>146.07759536194655</v>
      </c>
      <c r="H442" s="43">
        <f>H215/$H$222*100</f>
        <v>92.871666306007768</v>
      </c>
      <c r="I442" s="43">
        <f>I215/$I$222*100</f>
        <v>81.072218199080609</v>
      </c>
      <c r="J442" s="43">
        <f t="shared" si="3"/>
        <v>78.29186690365205</v>
      </c>
      <c r="K442" s="5"/>
      <c r="L442" s="43">
        <f>L215/$L$222*100</f>
        <v>0</v>
      </c>
      <c r="M442" s="43">
        <f>M215/$M$222*100</f>
        <v>89.927117022105293</v>
      </c>
      <c r="N442" s="43">
        <f>N215/$N$222*100</f>
        <v>95.549182582209255</v>
      </c>
      <c r="O442" s="43">
        <f>O215/$O$222*100</f>
        <v>81.094286062686521</v>
      </c>
      <c r="P442" s="43">
        <f>P215/$P$222*100</f>
        <v>0</v>
      </c>
      <c r="Q442" s="43">
        <f>Q215/$Q$222*100</f>
        <v>86.39436147417527</v>
      </c>
      <c r="R442" s="43">
        <f>R215/$R$222*100</f>
        <v>78.661958065555581</v>
      </c>
      <c r="S442" s="43">
        <f>S215/$S$222*100</f>
        <v>80.800564935102017</v>
      </c>
      <c r="T442" s="43">
        <f>T215/$T$222*100</f>
        <v>86.873440270002646</v>
      </c>
      <c r="U442" s="43">
        <f>U215/$U$222*100</f>
        <v>91.913815321873685</v>
      </c>
      <c r="V442" s="43">
        <f>V215/$V$222*100</f>
        <v>85.627580603418991</v>
      </c>
      <c r="W442" s="43">
        <f>W215/$W$222*100</f>
        <v>62.138706129081015</v>
      </c>
    </row>
    <row r="443" spans="1:23" x14ac:dyDescent="0.25">
      <c r="A443" s="97"/>
      <c r="B443" s="97"/>
      <c r="C443" s="39" t="s">
        <v>41</v>
      </c>
      <c r="D443" s="43">
        <f>D216/$D$223*100</f>
        <v>80.373032216059357</v>
      </c>
      <c r="E443" s="43">
        <f>E216/$E$223*100</f>
        <v>79.00868150486788</v>
      </c>
      <c r="F443" s="43">
        <f>F216/$F$223*100</f>
        <v>74.684619096812582</v>
      </c>
      <c r="G443" s="43">
        <f>G216/$G$223*100</f>
        <v>124.12529797663323</v>
      </c>
      <c r="H443" s="43">
        <f>H216/$H$223*100</f>
        <v>113.68938829632222</v>
      </c>
      <c r="I443" s="43">
        <f>I216/$I$223*100</f>
        <v>75.104467967088411</v>
      </c>
      <c r="J443" s="43">
        <f t="shared" si="3"/>
        <v>96.65234896512797</v>
      </c>
      <c r="K443" s="5"/>
      <c r="L443" s="43">
        <f>L216/$L$223*100</f>
        <v>0</v>
      </c>
      <c r="M443" s="43">
        <f>M216/$M$223*100</f>
        <v>91.99861501690313</v>
      </c>
      <c r="N443" s="43">
        <f>N216/$N$223*100</f>
        <v>86.894089598282193</v>
      </c>
      <c r="O443" s="43">
        <f>O216/$O$223*100</f>
        <v>120.13913567211681</v>
      </c>
      <c r="P443" s="43">
        <f>P216/$P$223*100</f>
        <v>0</v>
      </c>
      <c r="Q443" s="43">
        <f>Q216/$Q$223*100</f>
        <v>123.06101608075855</v>
      </c>
      <c r="R443" s="43">
        <f>R216/$R$223*100</f>
        <v>84.81139169889228</v>
      </c>
      <c r="S443" s="43">
        <f>S216/$S$223*100</f>
        <v>76.350701486897336</v>
      </c>
      <c r="T443" s="43">
        <f>T216/$T$223*100</f>
        <v>99.161635009406623</v>
      </c>
      <c r="U443" s="43">
        <f>U216/$U$223*100</f>
        <v>200.74512194905515</v>
      </c>
      <c r="V443" s="43">
        <f>V216/$V$223*100</f>
        <v>130.13002102798848</v>
      </c>
      <c r="W443" s="43">
        <f>W216/$W$223*100</f>
        <v>63.047462736462059</v>
      </c>
    </row>
    <row r="444" spans="1:23" x14ac:dyDescent="0.25">
      <c r="A444" s="97"/>
      <c r="B444" s="97" t="str">
        <f>B438</f>
        <v>к средней по РСЯ на 01июля</v>
      </c>
      <c r="C444" s="39" t="s">
        <v>40</v>
      </c>
      <c r="D444" s="43">
        <f>D215/$D$224*100</f>
        <v>79.894159931296713</v>
      </c>
      <c r="E444" s="43">
        <f>E215/$E$224*100</f>
        <v>81.128032482324201</v>
      </c>
      <c r="F444" s="43">
        <f>F215/$F$224*100</f>
        <v>69.958961698467192</v>
      </c>
      <c r="G444" s="43">
        <f>G215/$G$224*100</f>
        <v>131.83944211856834</v>
      </c>
      <c r="H444" s="43">
        <f>H215/$H$224*100</f>
        <v>90.697417440943582</v>
      </c>
      <c r="I444" s="43">
        <f>I215/$I$224*100</f>
        <v>74.268719220034058</v>
      </c>
      <c r="J444" s="43">
        <f t="shared" si="3"/>
        <v>78.29186690365205</v>
      </c>
      <c r="K444" s="5"/>
      <c r="L444" s="43">
        <f>L215/$L$224*100</f>
        <v>0</v>
      </c>
      <c r="M444" s="43">
        <f>M215/$M$224*100</f>
        <v>87.675067456817516</v>
      </c>
      <c r="N444" s="43">
        <f>N215/$N$224*100</f>
        <v>87.74507885559197</v>
      </c>
      <c r="O444" s="43">
        <f>O215/$O$224*100</f>
        <v>74.48143835044641</v>
      </c>
      <c r="P444" s="43">
        <f>P215/$P$224*100</f>
        <v>0</v>
      </c>
      <c r="Q444" s="43">
        <f>Q215/$Q$224*100</f>
        <v>72.057363460191468</v>
      </c>
      <c r="R444" s="43">
        <f>R215/$R$224*100</f>
        <v>69.854667809034922</v>
      </c>
      <c r="S444" s="43">
        <f>S215/$S$224*100</f>
        <v>76.947637812210829</v>
      </c>
      <c r="T444" s="43">
        <f>T215/$T$224*100</f>
        <v>77.014957009613568</v>
      </c>
      <c r="U444" s="43">
        <f>U215/$U$224*100</f>
        <v>76.275564451494091</v>
      </c>
      <c r="V444" s="43">
        <f>V215/$V$224*100</f>
        <v>74.831065597885384</v>
      </c>
      <c r="W444" s="43">
        <f>W215/$W$224*100</f>
        <v>53.167305729518752</v>
      </c>
    </row>
    <row r="445" spans="1:23" x14ac:dyDescent="0.25">
      <c r="A445" s="113"/>
      <c r="B445" s="113"/>
      <c r="C445" s="44" t="s">
        <v>41</v>
      </c>
      <c r="D445" s="45">
        <f>D216/$D$224*100</f>
        <v>82.258374868039169</v>
      </c>
      <c r="E445" s="45">
        <f>E216/$E$224*100</f>
        <v>83.523241060373778</v>
      </c>
      <c r="F445" s="45">
        <f>F216/$F$224*100</f>
        <v>78.64009954482971</v>
      </c>
      <c r="G445" s="45">
        <f>G216/$G$224*100</f>
        <v>137.53035328915402</v>
      </c>
      <c r="H445" s="45">
        <f>H216/$H$224*100</f>
        <v>116.41481345668143</v>
      </c>
      <c r="I445" s="45">
        <f>I216/$I$224*100</f>
        <v>81.984526981194861</v>
      </c>
      <c r="J445" s="45">
        <f t="shared" si="3"/>
        <v>96.65234896512797</v>
      </c>
      <c r="K445" s="50"/>
      <c r="L445" s="45">
        <f>L216/$L$224*100</f>
        <v>0</v>
      </c>
      <c r="M445" s="45">
        <f>M216/$M$224*100</f>
        <v>94.361720594870775</v>
      </c>
      <c r="N445" s="45">
        <f>N216/$N$224*100</f>
        <v>94.392433314348935</v>
      </c>
      <c r="O445" s="45">
        <f>O216/$O$224*100</f>
        <v>130.80571013784865</v>
      </c>
      <c r="P445" s="45">
        <f>P216/$P$224*100</f>
        <v>0</v>
      </c>
      <c r="Q445" s="45">
        <f>Q216/$Q$224*100</f>
        <v>147.54602994229683</v>
      </c>
      <c r="R445" s="45">
        <f>R216/$R$224*100</f>
        <v>95.504428645164936</v>
      </c>
      <c r="S445" s="45">
        <f>S216/$S$224*100</f>
        <v>80.173738775300563</v>
      </c>
      <c r="T445" s="45">
        <f>T216/$T$224*100</f>
        <v>111.85505660920067</v>
      </c>
      <c r="U445" s="45">
        <f>U216/$U$224*100</f>
        <v>241.90250440330985</v>
      </c>
      <c r="V445" s="45">
        <f>V216/$V$224*100</f>
        <v>148.90498719309403</v>
      </c>
      <c r="W445" s="45">
        <f>W216/$W$224*100</f>
        <v>73.686031394855405</v>
      </c>
    </row>
  </sheetData>
  <autoFilter ref="A2:W227" xr:uid="{E08388F5-46FF-4800-B4DE-2DA3B9BF8017}"/>
  <mergeCells count="294">
    <mergeCell ref="A3:A8"/>
    <mergeCell ref="B3:B4"/>
    <mergeCell ref="B5:B6"/>
    <mergeCell ref="B7:B8"/>
    <mergeCell ref="A21:A26"/>
    <mergeCell ref="B21:B22"/>
    <mergeCell ref="B23:B24"/>
    <mergeCell ref="B25:B26"/>
    <mergeCell ref="A27:A32"/>
    <mergeCell ref="B27:B28"/>
    <mergeCell ref="B29:B30"/>
    <mergeCell ref="B31:B32"/>
    <mergeCell ref="A9:A14"/>
    <mergeCell ref="B9:B10"/>
    <mergeCell ref="B11:B12"/>
    <mergeCell ref="B13:B14"/>
    <mergeCell ref="A15:A20"/>
    <mergeCell ref="B15:B16"/>
    <mergeCell ref="B17:B18"/>
    <mergeCell ref="B19:B20"/>
    <mergeCell ref="A45:A50"/>
    <mergeCell ref="B45:B46"/>
    <mergeCell ref="B47:B48"/>
    <mergeCell ref="B49:B50"/>
    <mergeCell ref="A51:A56"/>
    <mergeCell ref="B51:B52"/>
    <mergeCell ref="B53:B54"/>
    <mergeCell ref="B55:B56"/>
    <mergeCell ref="A33:A38"/>
    <mergeCell ref="B33:B34"/>
    <mergeCell ref="B35:B36"/>
    <mergeCell ref="B37:B38"/>
    <mergeCell ref="A39:A44"/>
    <mergeCell ref="B39:B40"/>
    <mergeCell ref="B41:B42"/>
    <mergeCell ref="B43:B44"/>
    <mergeCell ref="A69:A74"/>
    <mergeCell ref="B69:B70"/>
    <mergeCell ref="B71:B72"/>
    <mergeCell ref="B73:B74"/>
    <mergeCell ref="A75:A80"/>
    <mergeCell ref="B75:B76"/>
    <mergeCell ref="B77:B78"/>
    <mergeCell ref="B79:B80"/>
    <mergeCell ref="A57:A62"/>
    <mergeCell ref="B57:B58"/>
    <mergeCell ref="B59:B60"/>
    <mergeCell ref="B61:B62"/>
    <mergeCell ref="A63:A68"/>
    <mergeCell ref="B63:B64"/>
    <mergeCell ref="B65:B66"/>
    <mergeCell ref="B67:B68"/>
    <mergeCell ref="A93:A98"/>
    <mergeCell ref="B93:B94"/>
    <mergeCell ref="B95:B96"/>
    <mergeCell ref="B97:B98"/>
    <mergeCell ref="A99:A104"/>
    <mergeCell ref="B99:B100"/>
    <mergeCell ref="B101:B102"/>
    <mergeCell ref="B103:B104"/>
    <mergeCell ref="A81:A86"/>
    <mergeCell ref="B81:B82"/>
    <mergeCell ref="B83:B84"/>
    <mergeCell ref="B85:B86"/>
    <mergeCell ref="A87:A92"/>
    <mergeCell ref="B87:B88"/>
    <mergeCell ref="B89:B90"/>
    <mergeCell ref="B91:B92"/>
    <mergeCell ref="A117:A122"/>
    <mergeCell ref="B117:B118"/>
    <mergeCell ref="B119:B120"/>
    <mergeCell ref="B121:B122"/>
    <mergeCell ref="A123:A128"/>
    <mergeCell ref="B123:B124"/>
    <mergeCell ref="B125:B126"/>
    <mergeCell ref="B127:B128"/>
    <mergeCell ref="A105:A110"/>
    <mergeCell ref="B105:B106"/>
    <mergeCell ref="B107:B108"/>
    <mergeCell ref="B109:B110"/>
    <mergeCell ref="A111:A116"/>
    <mergeCell ref="B111:B112"/>
    <mergeCell ref="B113:B114"/>
    <mergeCell ref="B115:B116"/>
    <mergeCell ref="A141:A146"/>
    <mergeCell ref="B141:B142"/>
    <mergeCell ref="B143:B144"/>
    <mergeCell ref="B145:B146"/>
    <mergeCell ref="A147:A152"/>
    <mergeCell ref="B147:B148"/>
    <mergeCell ref="B149:B150"/>
    <mergeCell ref="B151:B152"/>
    <mergeCell ref="A129:A134"/>
    <mergeCell ref="B129:B130"/>
    <mergeCell ref="B131:B132"/>
    <mergeCell ref="B133:B134"/>
    <mergeCell ref="A135:A140"/>
    <mergeCell ref="B135:B136"/>
    <mergeCell ref="B137:B138"/>
    <mergeCell ref="B139:B140"/>
    <mergeCell ref="A165:A170"/>
    <mergeCell ref="B165:B166"/>
    <mergeCell ref="B167:B168"/>
    <mergeCell ref="B169:B170"/>
    <mergeCell ref="A171:A176"/>
    <mergeCell ref="B171:B172"/>
    <mergeCell ref="B173:B174"/>
    <mergeCell ref="B175:B176"/>
    <mergeCell ref="A153:A158"/>
    <mergeCell ref="B153:B154"/>
    <mergeCell ref="B155:B156"/>
    <mergeCell ref="B157:B158"/>
    <mergeCell ref="A159:A164"/>
    <mergeCell ref="B159:B160"/>
    <mergeCell ref="B161:B162"/>
    <mergeCell ref="B163:B164"/>
    <mergeCell ref="B199:B200"/>
    <mergeCell ref="A177:A182"/>
    <mergeCell ref="B177:B178"/>
    <mergeCell ref="B179:B180"/>
    <mergeCell ref="B181:B182"/>
    <mergeCell ref="A183:A188"/>
    <mergeCell ref="B183:B184"/>
    <mergeCell ref="B185:B186"/>
    <mergeCell ref="B187:B188"/>
    <mergeCell ref="A1:C1"/>
    <mergeCell ref="A213:A218"/>
    <mergeCell ref="B213:B214"/>
    <mergeCell ref="B215:B216"/>
    <mergeCell ref="B217:B218"/>
    <mergeCell ref="A219:A227"/>
    <mergeCell ref="B219:B221"/>
    <mergeCell ref="B222:B224"/>
    <mergeCell ref="B225:B227"/>
    <mergeCell ref="A201:A206"/>
    <mergeCell ref="B201:B202"/>
    <mergeCell ref="B203:B204"/>
    <mergeCell ref="B205:B206"/>
    <mergeCell ref="A207:A212"/>
    <mergeCell ref="B207:B208"/>
    <mergeCell ref="B209:B210"/>
    <mergeCell ref="B211:B212"/>
    <mergeCell ref="A189:A194"/>
    <mergeCell ref="B189:B190"/>
    <mergeCell ref="B191:B192"/>
    <mergeCell ref="B193:B194"/>
    <mergeCell ref="A195:A200"/>
    <mergeCell ref="B195:B196"/>
    <mergeCell ref="B197:B198"/>
    <mergeCell ref="A230:A235"/>
    <mergeCell ref="A236:A241"/>
    <mergeCell ref="A242:A247"/>
    <mergeCell ref="A248:A253"/>
    <mergeCell ref="A254:A259"/>
    <mergeCell ref="A260:A265"/>
    <mergeCell ref="A266:A271"/>
    <mergeCell ref="A272:A277"/>
    <mergeCell ref="A278:A283"/>
    <mergeCell ref="A284:A289"/>
    <mergeCell ref="A290:A295"/>
    <mergeCell ref="A296:A301"/>
    <mergeCell ref="A302:A307"/>
    <mergeCell ref="A308:A313"/>
    <mergeCell ref="A314:A319"/>
    <mergeCell ref="A320:A325"/>
    <mergeCell ref="A326:A331"/>
    <mergeCell ref="A332:A337"/>
    <mergeCell ref="A338:A343"/>
    <mergeCell ref="A344:A349"/>
    <mergeCell ref="A350:A355"/>
    <mergeCell ref="A356:A361"/>
    <mergeCell ref="A362:A367"/>
    <mergeCell ref="A368:A373"/>
    <mergeCell ref="A374:A379"/>
    <mergeCell ref="A380:A385"/>
    <mergeCell ref="A386:A391"/>
    <mergeCell ref="A392:A397"/>
    <mergeCell ref="A398:A403"/>
    <mergeCell ref="A404:A409"/>
    <mergeCell ref="A410:A415"/>
    <mergeCell ref="A416:A421"/>
    <mergeCell ref="A422:A427"/>
    <mergeCell ref="A428:A433"/>
    <mergeCell ref="A434:A439"/>
    <mergeCell ref="A440:A445"/>
    <mergeCell ref="B230:B231"/>
    <mergeCell ref="B232:B233"/>
    <mergeCell ref="B234:B235"/>
    <mergeCell ref="B236:B237"/>
    <mergeCell ref="B238:B239"/>
    <mergeCell ref="B240:B241"/>
    <mergeCell ref="B242:B243"/>
    <mergeCell ref="B244:B245"/>
    <mergeCell ref="B246:B247"/>
    <mergeCell ref="B248:B249"/>
    <mergeCell ref="B250:B251"/>
    <mergeCell ref="B252:B253"/>
    <mergeCell ref="B254:B255"/>
    <mergeCell ref="B256:B257"/>
    <mergeCell ref="B258:B259"/>
    <mergeCell ref="B260:B261"/>
    <mergeCell ref="B262:B263"/>
    <mergeCell ref="B264:B265"/>
    <mergeCell ref="B266:B267"/>
    <mergeCell ref="B268:B269"/>
    <mergeCell ref="B270:B271"/>
    <mergeCell ref="B272:B273"/>
    <mergeCell ref="B274:B275"/>
    <mergeCell ref="B276:B277"/>
    <mergeCell ref="B278:B279"/>
    <mergeCell ref="B280:B281"/>
    <mergeCell ref="B282:B283"/>
    <mergeCell ref="B284:B285"/>
    <mergeCell ref="B286:B287"/>
    <mergeCell ref="B288:B289"/>
    <mergeCell ref="B290:B291"/>
    <mergeCell ref="B292:B293"/>
    <mergeCell ref="B294:B295"/>
    <mergeCell ref="B296:B297"/>
    <mergeCell ref="B298:B299"/>
    <mergeCell ref="B300:B301"/>
    <mergeCell ref="B302:B303"/>
    <mergeCell ref="B304:B305"/>
    <mergeCell ref="B306:B307"/>
    <mergeCell ref="B308:B309"/>
    <mergeCell ref="B310:B311"/>
    <mergeCell ref="B312:B313"/>
    <mergeCell ref="B314:B315"/>
    <mergeCell ref="B316:B317"/>
    <mergeCell ref="B318:B319"/>
    <mergeCell ref="B320:B321"/>
    <mergeCell ref="B322:B323"/>
    <mergeCell ref="B324:B325"/>
    <mergeCell ref="B326:B327"/>
    <mergeCell ref="B328:B329"/>
    <mergeCell ref="B330:B331"/>
    <mergeCell ref="B332:B333"/>
    <mergeCell ref="B334:B335"/>
    <mergeCell ref="B336:B337"/>
    <mergeCell ref="B338:B339"/>
    <mergeCell ref="B340:B341"/>
    <mergeCell ref="B342:B343"/>
    <mergeCell ref="B344:B345"/>
    <mergeCell ref="B346:B347"/>
    <mergeCell ref="B348:B349"/>
    <mergeCell ref="B350:B351"/>
    <mergeCell ref="B352:B353"/>
    <mergeCell ref="B354:B355"/>
    <mergeCell ref="B386:B387"/>
    <mergeCell ref="B388:B389"/>
    <mergeCell ref="B390:B391"/>
    <mergeCell ref="B356:B357"/>
    <mergeCell ref="B358:B359"/>
    <mergeCell ref="B360:B361"/>
    <mergeCell ref="B362:B363"/>
    <mergeCell ref="B364:B365"/>
    <mergeCell ref="B366:B367"/>
    <mergeCell ref="B368:B369"/>
    <mergeCell ref="B370:B371"/>
    <mergeCell ref="B372:B373"/>
    <mergeCell ref="B444:B445"/>
    <mergeCell ref="B410:B411"/>
    <mergeCell ref="B412:B413"/>
    <mergeCell ref="B414:B415"/>
    <mergeCell ref="B416:B417"/>
    <mergeCell ref="B418:B419"/>
    <mergeCell ref="B420:B421"/>
    <mergeCell ref="B422:B423"/>
    <mergeCell ref="B424:B425"/>
    <mergeCell ref="B426:B427"/>
    <mergeCell ref="C229:W229"/>
    <mergeCell ref="B428:B429"/>
    <mergeCell ref="B430:B431"/>
    <mergeCell ref="B432:B433"/>
    <mergeCell ref="B434:B435"/>
    <mergeCell ref="B436:B437"/>
    <mergeCell ref="B438:B439"/>
    <mergeCell ref="B440:B441"/>
    <mergeCell ref="B442:B443"/>
    <mergeCell ref="B392:B393"/>
    <mergeCell ref="B394:B395"/>
    <mergeCell ref="B396:B397"/>
    <mergeCell ref="B398:B399"/>
    <mergeCell ref="B400:B401"/>
    <mergeCell ref="B402:B403"/>
    <mergeCell ref="B404:B405"/>
    <mergeCell ref="B406:B407"/>
    <mergeCell ref="B408:B409"/>
    <mergeCell ref="B374:B375"/>
    <mergeCell ref="B376:B377"/>
    <mergeCell ref="B378:B379"/>
    <mergeCell ref="B380:B381"/>
    <mergeCell ref="B382:B383"/>
    <mergeCell ref="B384:B385"/>
  </mergeCells>
  <phoneticPr fontId="4" type="noConversion"/>
  <conditionalFormatting sqref="D230:W446">
    <cfRule type="cellIs" dxfId="6" priority="7" operator="greaterThan">
      <formula>100</formula>
    </cfRule>
  </conditionalFormatting>
  <conditionalFormatting sqref="D230:W445">
    <cfRule type="cellIs" dxfId="5" priority="3" operator="lessThan">
      <formula>100</formula>
    </cfRule>
    <cfRule type="cellIs" dxfId="4" priority="4" operator="greaterThan">
      <formula>100</formula>
    </cfRule>
    <cfRule type="cellIs" dxfId="3" priority="5" operator="lessThan">
      <formula>100</formula>
    </cfRule>
    <cfRule type="cellIs" dxfId="2" priority="6" operator="greaterThan">
      <formula>105</formula>
    </cfRule>
    <cfRule type="cellIs" dxfId="1" priority="2" operator="greaterThan">
      <formula>100</formula>
    </cfRule>
    <cfRule type="cellIs" dxfId="0" priority="1" operator="lessThan">
      <formula>100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E8877-5654-4BC0-823B-DB07E415D80C}">
  <dimension ref="A1:C26"/>
  <sheetViews>
    <sheetView topLeftCell="A7" workbookViewId="0">
      <selection activeCell="G25" sqref="G25"/>
    </sheetView>
  </sheetViews>
  <sheetFormatPr defaultRowHeight="15" x14ac:dyDescent="0.25"/>
  <cols>
    <col min="1" max="1" width="35.140625" customWidth="1"/>
    <col min="2" max="2" width="7.140625" customWidth="1"/>
    <col min="3" max="3" width="19.140625" customWidth="1"/>
  </cols>
  <sheetData>
    <row r="1" spans="1:3" ht="42.75" customHeight="1" x14ac:dyDescent="0.25">
      <c r="A1" s="94" t="s">
        <v>0</v>
      </c>
      <c r="B1" s="94" t="s">
        <v>1</v>
      </c>
      <c r="C1" t="s">
        <v>71</v>
      </c>
    </row>
    <row r="2" spans="1:3" ht="15" customHeight="1" x14ac:dyDescent="0.25">
      <c r="A2" s="94"/>
      <c r="B2" s="94"/>
      <c r="C2" s="58" t="s">
        <v>72</v>
      </c>
    </row>
    <row r="3" spans="1:3" x14ac:dyDescent="0.25">
      <c r="A3" s="94"/>
      <c r="B3" s="94"/>
      <c r="C3" s="58" t="s">
        <v>73</v>
      </c>
    </row>
    <row r="4" spans="1:3" ht="30" x14ac:dyDescent="0.25">
      <c r="A4" s="27" t="s">
        <v>43</v>
      </c>
      <c r="B4" s="16">
        <v>1</v>
      </c>
      <c r="C4">
        <f>анализ!F43</f>
        <v>29</v>
      </c>
    </row>
    <row r="5" spans="1:3" ht="30" x14ac:dyDescent="0.25">
      <c r="A5" s="27" t="s">
        <v>44</v>
      </c>
      <c r="B5" s="16">
        <v>2</v>
      </c>
      <c r="C5">
        <f>анализ!J43</f>
        <v>28</v>
      </c>
    </row>
    <row r="6" spans="1:3" ht="30" x14ac:dyDescent="0.25">
      <c r="A6" s="27" t="s">
        <v>45</v>
      </c>
      <c r="B6" s="16">
        <v>3</v>
      </c>
      <c r="C6">
        <f>анализ!N43</f>
        <v>28</v>
      </c>
    </row>
    <row r="7" spans="1:3" ht="30" x14ac:dyDescent="0.25">
      <c r="A7" s="27" t="s">
        <v>46</v>
      </c>
      <c r="B7" s="16">
        <v>4</v>
      </c>
      <c r="C7">
        <f>анализ!R43</f>
        <v>29</v>
      </c>
    </row>
    <row r="8" spans="1:3" ht="30" x14ac:dyDescent="0.25">
      <c r="A8" s="27" t="s">
        <v>47</v>
      </c>
      <c r="B8" s="16">
        <v>5</v>
      </c>
      <c r="C8">
        <f>анализ!V43</f>
        <v>30</v>
      </c>
    </row>
    <row r="9" spans="1:3" ht="30" x14ac:dyDescent="0.25">
      <c r="A9" s="27" t="s">
        <v>48</v>
      </c>
      <c r="B9" s="16">
        <v>6</v>
      </c>
      <c r="C9">
        <f>анализ!Z43</f>
        <v>29</v>
      </c>
    </row>
    <row r="10" spans="1:3" ht="30" x14ac:dyDescent="0.25">
      <c r="A10" s="27" t="s">
        <v>49</v>
      </c>
      <c r="B10" s="16">
        <v>7</v>
      </c>
      <c r="C10">
        <f>анализ!AD43</f>
        <v>29</v>
      </c>
    </row>
    <row r="11" spans="1:3" ht="30" x14ac:dyDescent="0.25">
      <c r="A11" s="27" t="s">
        <v>50</v>
      </c>
      <c r="B11" s="16">
        <v>8</v>
      </c>
      <c r="C11">
        <f>анализ!AH43</f>
        <v>2</v>
      </c>
    </row>
    <row r="12" spans="1:3" ht="45" x14ac:dyDescent="0.25">
      <c r="A12" s="27" t="s">
        <v>51</v>
      </c>
      <c r="B12" s="16">
        <v>9</v>
      </c>
      <c r="C12">
        <f>анализ!AL43</f>
        <v>8</v>
      </c>
    </row>
    <row r="13" spans="1:3" ht="30" x14ac:dyDescent="0.25">
      <c r="A13" s="27" t="s">
        <v>52</v>
      </c>
      <c r="B13" s="16">
        <v>10</v>
      </c>
      <c r="C13">
        <f>анализ!AP43</f>
        <v>33</v>
      </c>
    </row>
    <row r="14" spans="1:3" x14ac:dyDescent="0.25">
      <c r="A14" s="27" t="s">
        <v>53</v>
      </c>
      <c r="B14" s="16">
        <v>11</v>
      </c>
      <c r="C14">
        <f>анализ!AT43</f>
        <v>35</v>
      </c>
    </row>
    <row r="15" spans="1:3" x14ac:dyDescent="0.25">
      <c r="A15" s="27" t="s">
        <v>54</v>
      </c>
      <c r="B15" s="16">
        <v>12</v>
      </c>
      <c r="C15">
        <f>анализ!AX43</f>
        <v>31</v>
      </c>
    </row>
    <row r="16" spans="1:3" ht="30" x14ac:dyDescent="0.25">
      <c r="A16" s="27" t="s">
        <v>55</v>
      </c>
      <c r="B16" s="16">
        <v>13</v>
      </c>
      <c r="C16">
        <f>анализ!BB43</f>
        <v>21</v>
      </c>
    </row>
    <row r="17" spans="1:3" ht="30" x14ac:dyDescent="0.25">
      <c r="A17" s="27" t="s">
        <v>56</v>
      </c>
      <c r="B17" s="16">
        <v>14</v>
      </c>
      <c r="C17">
        <f>анализ!BF43</f>
        <v>34</v>
      </c>
    </row>
    <row r="18" spans="1:3" x14ac:dyDescent="0.25">
      <c r="A18" s="27" t="s">
        <v>57</v>
      </c>
      <c r="B18" s="16">
        <v>15</v>
      </c>
      <c r="C18">
        <f>анализ!BJ43</f>
        <v>35</v>
      </c>
    </row>
    <row r="19" spans="1:3" ht="30" x14ac:dyDescent="0.25">
      <c r="A19" s="27" t="s">
        <v>58</v>
      </c>
      <c r="B19" s="16">
        <v>16</v>
      </c>
      <c r="C19">
        <f>анализ!BN43</f>
        <v>30</v>
      </c>
    </row>
    <row r="20" spans="1:3" x14ac:dyDescent="0.25">
      <c r="A20" s="27" t="s">
        <v>59</v>
      </c>
      <c r="B20" s="16">
        <v>17</v>
      </c>
      <c r="C20">
        <f>анализ!BR43</f>
        <v>33</v>
      </c>
    </row>
    <row r="21" spans="1:3" x14ac:dyDescent="0.25">
      <c r="A21" s="27" t="s">
        <v>60</v>
      </c>
      <c r="B21" s="16">
        <v>18</v>
      </c>
      <c r="C21">
        <f>анализ!BV43</f>
        <v>35</v>
      </c>
    </row>
    <row r="22" spans="1:3" ht="30" x14ac:dyDescent="0.25">
      <c r="A22" s="27" t="s">
        <v>61</v>
      </c>
      <c r="B22" s="16">
        <v>19</v>
      </c>
      <c r="C22">
        <f>анализ!BZ43</f>
        <v>34</v>
      </c>
    </row>
    <row r="23" spans="1:3" x14ac:dyDescent="0.25">
      <c r="A23" s="27" t="s">
        <v>62</v>
      </c>
      <c r="B23" s="16">
        <v>20</v>
      </c>
      <c r="C23">
        <f>анализ!CD43</f>
        <v>35</v>
      </c>
    </row>
    <row r="24" spans="1:3" x14ac:dyDescent="0.25">
      <c r="A24" s="28"/>
      <c r="C24">
        <f>SUM(C4:C23)</f>
        <v>568</v>
      </c>
    </row>
    <row r="26" spans="1:3" x14ac:dyDescent="0.25">
      <c r="C26">
        <f>C24-анализ!CE42</f>
        <v>-3</v>
      </c>
    </row>
  </sheetData>
  <mergeCells count="2">
    <mergeCell ref="A1:A3"/>
    <mergeCell ref="B1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таблица</vt:lpstr>
      <vt:lpstr>Таблица (без темпов)</vt:lpstr>
      <vt:lpstr>анализ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2022-05-16T06:53:33Z</dcterms:created>
  <dcterms:modified xsi:type="dcterms:W3CDTF">2024-01-17T06:00:20Z</dcterms:modified>
</cp:coreProperties>
</file>